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aramobility.sharepoint.com/sites/AWE-PRD/Product CC Isuzu/Product CC - Isuzu BELUX/Range/D-MAX/ALL NEW D MAX TECHNISCHE &amp; PRODUCT FICHES/2026 MY26 (RG21)/"/>
    </mc:Choice>
  </mc:AlternateContent>
  <xr:revisionPtr revIDLastSave="489" documentId="8_{BDE9D9E6-7AC9-4E86-A0A4-503F8CDA2D03}" xr6:coauthVersionLast="47" xr6:coauthVersionMax="47" xr10:uidLastSave="{1CA4C5DF-E348-4283-8C0E-B949CA4AC18D}"/>
  <bookViews>
    <workbookView xWindow="28690" yWindow="-110" windowWidth="29020" windowHeight="15700" tabRatio="431" firstSheet="1" activeTab="1" xr2:uid="{C911D251-5053-4AAE-86BB-B177393A80E4}"/>
  </bookViews>
  <sheets>
    <sheet name="Colors and rims" sheetId="1" state="hidden" r:id="rId1"/>
    <sheet name="Technical specs NL" sheetId="2" r:id="rId2"/>
    <sheet name="Technical specs F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3" l="1"/>
  <c r="H22" i="3"/>
  <c r="I22" i="3"/>
  <c r="J22" i="3"/>
  <c r="K22" i="3"/>
  <c r="L22" i="3"/>
  <c r="M22" i="3"/>
  <c r="N22" i="3"/>
  <c r="O22" i="3"/>
  <c r="F22" i="3"/>
  <c r="D22" i="3"/>
  <c r="E22" i="3"/>
  <c r="C22" i="3"/>
  <c r="G22" i="2" l="1"/>
  <c r="H22" i="2"/>
  <c r="I22" i="2"/>
  <c r="J22" i="2"/>
  <c r="K22" i="2"/>
  <c r="L22" i="2"/>
  <c r="M22" i="2"/>
  <c r="N22" i="2"/>
  <c r="O22" i="2"/>
  <c r="F22" i="2"/>
  <c r="E22" i="2"/>
  <c r="D22" i="2"/>
  <c r="C22" i="2" l="1"/>
  <c r="K17" i="1" l="1"/>
  <c r="K16" i="1"/>
  <c r="K15" i="1"/>
  <c r="O17" i="1"/>
  <c r="N17" i="1"/>
  <c r="O16" i="1"/>
  <c r="N16" i="1"/>
  <c r="O15" i="1"/>
  <c r="N15" i="1"/>
  <c r="L14" i="1"/>
</calcChain>
</file>

<file path=xl/sharedStrings.xml><?xml version="1.0" encoding="utf-8"?>
<sst xmlns="http://schemas.openxmlformats.org/spreadsheetml/2006/main" count="263" uniqueCount="146">
  <si>
    <t>V-Cross</t>
  </si>
  <si>
    <t>LSX</t>
  </si>
  <si>
    <t>LS</t>
  </si>
  <si>
    <t>L</t>
  </si>
  <si>
    <t>SPLASH WHITE</t>
  </si>
  <si>
    <t></t>
  </si>
  <si>
    <t>-</t>
  </si>
  <si>
    <t>OBSIDIAN GRAY mica</t>
  </si>
  <si>
    <t></t>
  </si>
  <si>
    <t>MERCURY SILVER met</t>
  </si>
  <si>
    <t>ONYX BLACK mica</t>
  </si>
  <si>
    <t>DOLOMITE WHITE pearl</t>
  </si>
  <si>
    <t>BIARRITZ BLUE met</t>
  </si>
  <si>
    <t>ISLAY GRAY mica</t>
  </si>
  <si>
    <t>NAMIBU ORANGE mica</t>
  </si>
  <si>
    <t>Single Cab</t>
  </si>
  <si>
    <t>Extended Cab</t>
  </si>
  <si>
    <t>Double Cab</t>
  </si>
  <si>
    <t>L (MT)</t>
  </si>
  <si>
    <t>L (AT)</t>
  </si>
  <si>
    <t>LS (AT)</t>
  </si>
  <si>
    <t>LSX (AT)</t>
  </si>
  <si>
    <t>LSE (AT)</t>
  </si>
  <si>
    <t>MOTOR</t>
  </si>
  <si>
    <t>Aandrijving</t>
  </si>
  <si>
    <t>2WD</t>
  </si>
  <si>
    <t>4WD</t>
  </si>
  <si>
    <t>Type</t>
  </si>
  <si>
    <t>4 cylinder Diesel</t>
  </si>
  <si>
    <t>Cylinderinhoud</t>
  </si>
  <si>
    <t>2164 cc</t>
  </si>
  <si>
    <t>Vermogen (kW/pk)</t>
  </si>
  <si>
    <t>120/163 by 3600 rpm</t>
  </si>
  <si>
    <t>Koppel (Nm)</t>
  </si>
  <si>
    <t>400  / 1600 - 2400 rpm</t>
  </si>
  <si>
    <t>Emissienorm</t>
  </si>
  <si>
    <t xml:space="preserve">EURO-6e bis </t>
  </si>
  <si>
    <t>Verbruik gecombineerd (WLTP) l/100 km</t>
  </si>
  <si>
    <t>CO2 gecombineerd (WLTP) g/km</t>
  </si>
  <si>
    <t>GEWICHTEN</t>
  </si>
  <si>
    <t>Maximaal Toegelaten Massa (MTM) (kg)</t>
  </si>
  <si>
    <t>Bruto asgewicht voor/achter (kg)</t>
  </si>
  <si>
    <t>1450 / 1910</t>
  </si>
  <si>
    <t>Max. trekvermogen ongeremd (kg)</t>
  </si>
  <si>
    <t>Max. trekvermogen geremd (kg)</t>
  </si>
  <si>
    <t>Max. treingewicht (kg)</t>
  </si>
  <si>
    <t>Leeggewicht totaal (kg)</t>
  </si>
  <si>
    <t>Leeggewicht voor/achter (kg)</t>
  </si>
  <si>
    <t>1075/755</t>
  </si>
  <si>
    <t>1160/750</t>
  </si>
  <si>
    <t>1095/765</t>
  </si>
  <si>
    <t>1175/765</t>
  </si>
  <si>
    <t>1185 / 810</t>
  </si>
  <si>
    <t>1190/805</t>
  </si>
  <si>
    <t>1195/820</t>
  </si>
  <si>
    <t>1200/820</t>
  </si>
  <si>
    <t>1185/835</t>
  </si>
  <si>
    <t>1200 / 850</t>
  </si>
  <si>
    <t>1195 / 840</t>
  </si>
  <si>
    <t>1205/850</t>
  </si>
  <si>
    <t>1205/855</t>
  </si>
  <si>
    <t>Laadvermogen (kg)</t>
  </si>
  <si>
    <t>AFMETINGEN</t>
  </si>
  <si>
    <t>Totale lengte (mm)</t>
  </si>
  <si>
    <t>OAL</t>
  </si>
  <si>
    <t>Wielbasis (mm)</t>
  </si>
  <si>
    <t>WB</t>
  </si>
  <si>
    <t>Overhang vooraan (mm)</t>
  </si>
  <si>
    <t>FOH</t>
  </si>
  <si>
    <t>Overhang achteraan (mm)</t>
  </si>
  <si>
    <t>ROH</t>
  </si>
  <si>
    <t>Laadbak lengte (mm)</t>
  </si>
  <si>
    <t>IL</t>
  </si>
  <si>
    <t>Totale breedte (mm)</t>
  </si>
  <si>
    <t>OW</t>
  </si>
  <si>
    <t>Spoorbreedte vooraan (mm)</t>
  </si>
  <si>
    <t>AW</t>
  </si>
  <si>
    <t>Spoorbreedte achteraan (mm)</t>
  </si>
  <si>
    <t>CW</t>
  </si>
  <si>
    <t>Laadbak breedte (mm)</t>
  </si>
  <si>
    <t>IW</t>
  </si>
  <si>
    <t>Laadbak breedte tussen wielkasten (mm)</t>
  </si>
  <si>
    <t>IW2</t>
  </si>
  <si>
    <t>Totale hoogte (mm)</t>
  </si>
  <si>
    <t>OH</t>
  </si>
  <si>
    <t>Bodem vrijheid (mm)</t>
  </si>
  <si>
    <t>HH</t>
  </si>
  <si>
    <t>Laadklep hoogte (mm)</t>
  </si>
  <si>
    <t>IH</t>
  </si>
  <si>
    <t>ANDERS</t>
  </si>
  <si>
    <t>Draaicirkel (stoep tot stoep) (m)</t>
  </si>
  <si>
    <t>Draaicirkel (muur tot muur) (m)</t>
  </si>
  <si>
    <t>Aanvalshoek</t>
  </si>
  <si>
    <t>AA</t>
  </si>
  <si>
    <t>29,0°</t>
  </si>
  <si>
    <t>30,5°</t>
  </si>
  <si>
    <t>Vertrekhoek</t>
  </si>
  <si>
    <t>DA</t>
  </si>
  <si>
    <t>22,5°</t>
  </si>
  <si>
    <t>24,2°</t>
  </si>
  <si>
    <t>Hellingshoek</t>
  </si>
  <si>
    <t>ROA</t>
  </si>
  <si>
    <t>21,4°</t>
  </si>
  <si>
    <t>22,9°</t>
  </si>
  <si>
    <t>D-Max AM26 Données techniques</t>
  </si>
  <si>
    <t>V-Cross (AT)</t>
  </si>
  <si>
    <t>MOTEUR</t>
  </si>
  <si>
    <t>Entraînement</t>
  </si>
  <si>
    <t>4 cylindres Diesel</t>
  </si>
  <si>
    <t>Displacement</t>
  </si>
  <si>
    <t>Puissance (kW/ch)</t>
  </si>
  <si>
    <t>Couple (Nm)</t>
  </si>
  <si>
    <t>Norme d'émission</t>
  </si>
  <si>
    <t>EURO-6e</t>
  </si>
  <si>
    <t>Consommation combinée (WLTP) l/100 km</t>
  </si>
  <si>
    <t>CO2 combiné (WLTP) g/km</t>
  </si>
  <si>
    <t>POIDS</t>
  </si>
  <si>
    <t>Masse maximale autorisée (MMA) (kg)</t>
  </si>
  <si>
    <t>Poids brut sur l'essieu avant/arrière (kg)</t>
  </si>
  <si>
    <t>Capacité de remorquage maximale non freinée (kg)</t>
  </si>
  <si>
    <t>Capacité de remorquage maximale freinée (kg)</t>
  </si>
  <si>
    <t>Poids total roulant autorisé (kg)</t>
  </si>
  <si>
    <t>Poids total à vide (kg)</t>
  </si>
  <si>
    <t>Poids à vide avant/arrière (kg)</t>
  </si>
  <si>
    <t>Charge utile (kg)</t>
  </si>
  <si>
    <t>DIMENSIONS</t>
  </si>
  <si>
    <t>Longueur totale (mm)</t>
  </si>
  <si>
    <t>Empattement (mm)</t>
  </si>
  <si>
    <t>Porte-à-faux avant (mm)</t>
  </si>
  <si>
    <t>Porte-à-faux arrière (mm)</t>
  </si>
  <si>
    <t>Longueur du compartiment de charge (mm)</t>
  </si>
  <si>
    <t>Largeur hors tout (mm)</t>
  </si>
  <si>
    <t>Largeur de la voie avant (mm)</t>
  </si>
  <si>
    <t>Largeur de la voie arrière (mm)</t>
  </si>
  <si>
    <t>Largeur intérieure du compartiment de charge (mm)</t>
  </si>
  <si>
    <t>Largeur entre les passages de roue (mm)</t>
  </si>
  <si>
    <t>Hauteur totale (mm)</t>
  </si>
  <si>
    <t>Garde au sol (mm)</t>
  </si>
  <si>
    <t>Hauteur du hayon (mm)</t>
  </si>
  <si>
    <t>AUTRES</t>
  </si>
  <si>
    <t>Rayon de braquage (entre trottoirs) (m)</t>
  </si>
  <si>
    <t>Rayon de braquage (entre les murs) (m)</t>
  </si>
  <si>
    <t>Angle d'attaque</t>
  </si>
  <si>
    <t>Angle de départ</t>
  </si>
  <si>
    <t>Angle d'inclinaison</t>
  </si>
  <si>
    <t>D-Max 2.2l MY26 Technische gegevens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</si>
</sst>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Aptos Narrow"/>
      <family val="2"/>
      <scheme val="minor"/>
    </font>
    <font>
      <sz val="11"/>
      <color theme="1"/>
      <name val="Montserrat Light"/>
    </font>
    <font>
      <sz val="16"/>
      <color theme="1"/>
      <name val="Montserrat Light"/>
    </font>
    <font>
      <sz val="14"/>
      <color theme="1"/>
      <name val="Montserrat Light"/>
    </font>
    <font>
      <sz val="14"/>
      <color theme="1"/>
      <name val="Aptos Narrow"/>
      <family val="2"/>
      <scheme val="minor"/>
    </font>
    <font>
      <sz val="11"/>
      <name val="ＭＳ Ｐゴシック"/>
      <family val="2"/>
      <charset val="128"/>
    </font>
    <font>
      <sz val="11"/>
      <color theme="1"/>
      <name val="Wingdings 2"/>
      <family val="1"/>
      <charset val="2"/>
    </font>
    <font>
      <sz val="11"/>
      <color theme="1"/>
      <name val="Arial"/>
      <family val="2"/>
    </font>
    <font>
      <b/>
      <sz val="11"/>
      <color theme="1"/>
      <name val="Montserrat Light"/>
    </font>
    <font>
      <sz val="11"/>
      <color theme="1"/>
      <name val="Verdana"/>
      <family val="2"/>
    </font>
    <font>
      <b/>
      <sz val="18"/>
      <color theme="1"/>
      <name val="Montserrat"/>
    </font>
    <font>
      <sz val="11"/>
      <color theme="1"/>
      <name val="Aptos Narrow"/>
      <family val="2"/>
      <scheme val="minor"/>
    </font>
    <font>
      <i/>
      <sz val="11"/>
      <color theme="1"/>
      <name val="Montserrat Light"/>
    </font>
    <font>
      <b/>
      <i/>
      <sz val="11"/>
      <color theme="1"/>
      <name val="Montserrat Light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11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6" fillId="0" borderId="0" xfId="0" applyFont="1" applyAlignment="1">
      <alignment horizontal="center"/>
    </xf>
    <xf numFmtId="2" fontId="7" fillId="0" borderId="5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4" xfId="0" applyFont="1" applyBorder="1"/>
    <xf numFmtId="0" fontId="8" fillId="0" borderId="6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7" fillId="0" borderId="3" xfId="0" quotePrefix="1" applyNumberFormat="1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9" fillId="0" borderId="0" xfId="0" applyFont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" fillId="0" borderId="23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8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8" fillId="0" borderId="37" xfId="0" applyFont="1" applyBorder="1"/>
    <xf numFmtId="0" fontId="1" fillId="0" borderId="20" xfId="0" applyFont="1" applyBorder="1"/>
    <xf numFmtId="0" fontId="1" fillId="0" borderId="23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8" fillId="0" borderId="4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19" xfId="0" applyFont="1" applyBorder="1"/>
    <xf numFmtId="0" fontId="1" fillId="0" borderId="18" xfId="0" applyFont="1" applyBorder="1"/>
    <xf numFmtId="0" fontId="8" fillId="0" borderId="18" xfId="0" applyFont="1" applyBorder="1"/>
    <xf numFmtId="0" fontId="8" fillId="0" borderId="39" xfId="0" applyFont="1" applyBorder="1"/>
    <xf numFmtId="0" fontId="8" fillId="0" borderId="40" xfId="0" applyFont="1" applyBorder="1"/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44" xfId="0" applyFont="1" applyBorder="1"/>
    <xf numFmtId="0" fontId="1" fillId="0" borderId="4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1" fillId="0" borderId="37" xfId="0" applyFont="1" applyBorder="1"/>
    <xf numFmtId="10" fontId="0" fillId="0" borderId="0" xfId="3" applyNumberFormat="1" applyFont="1"/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164" fontId="8" fillId="0" borderId="14" xfId="0" applyNumberFormat="1" applyFont="1" applyBorder="1" applyAlignment="1">
      <alignment horizontal="center"/>
    </xf>
    <xf numFmtId="164" fontId="8" fillId="0" borderId="40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8" fillId="0" borderId="14" xfId="0" applyFont="1" applyBorder="1"/>
    <xf numFmtId="0" fontId="12" fillId="0" borderId="24" xfId="0" applyFont="1" applyBorder="1"/>
    <xf numFmtId="0" fontId="8" fillId="0" borderId="24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3" xfId="0" applyFont="1" applyBorder="1"/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4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5" xfId="0" applyFont="1" applyBorder="1" applyAlignment="1">
      <alignment horizontal="center"/>
    </xf>
    <xf numFmtId="0" fontId="12" fillId="0" borderId="46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40" xfId="0" applyFont="1" applyBorder="1" applyAlignment="1">
      <alignment horizontal="center"/>
    </xf>
  </cellXfs>
  <cellStyles count="4">
    <cellStyle name="Normal" xfId="0" builtinId="0"/>
    <cellStyle name="Normal 2" xfId="1" xr:uid="{38DFAF56-7EE0-4E2A-9648-A4F56C0B9D17}"/>
    <cellStyle name="Normal 2 10" xfId="2" xr:uid="{C279CD62-F039-4612-BDE6-DD3BD7625573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5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11213</xdr:colOff>
      <xdr:row>6</xdr:row>
      <xdr:rowOff>152400</xdr:rowOff>
    </xdr:from>
    <xdr:to>
      <xdr:col>6</xdr:col>
      <xdr:colOff>331432</xdr:colOff>
      <xdr:row>16</xdr:row>
      <xdr:rowOff>162805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7ABD70-97E1-43D9-2B1A-55C1221FF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3" y="1295400"/>
          <a:ext cx="6037163" cy="1915405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23</xdr:row>
      <xdr:rowOff>19050</xdr:rowOff>
    </xdr:from>
    <xdr:to>
      <xdr:col>1</xdr:col>
      <xdr:colOff>1207257</xdr:colOff>
      <xdr:row>24</xdr:row>
      <xdr:rowOff>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5AE45F-33C7-518C-48F2-878091C36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4575" y="4600575"/>
          <a:ext cx="788157" cy="209616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24</xdr:row>
      <xdr:rowOff>28575</xdr:rowOff>
    </xdr:from>
    <xdr:to>
      <xdr:col>1</xdr:col>
      <xdr:colOff>1214872</xdr:colOff>
      <xdr:row>25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D609DD8-9BC3-65D0-F73D-6640980C7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05051" y="4838700"/>
          <a:ext cx="805296" cy="190500"/>
        </a:xfrm>
        <a:prstGeom prst="rect">
          <a:avLst/>
        </a:prstGeom>
      </xdr:spPr>
    </xdr:pic>
    <xdr:clientData/>
  </xdr:twoCellAnchor>
  <xdr:twoCellAnchor editAs="oneCell">
    <xdr:from>
      <xdr:col>1</xdr:col>
      <xdr:colOff>409576</xdr:colOff>
      <xdr:row>25</xdr:row>
      <xdr:rowOff>19051</xdr:rowOff>
    </xdr:from>
    <xdr:to>
      <xdr:col>1</xdr:col>
      <xdr:colOff>1219523</xdr:colOff>
      <xdr:row>25</xdr:row>
      <xdr:rowOff>207309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1B08AE2-93D2-1C09-ED2E-290E5E493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03370" y="5056095"/>
          <a:ext cx="809947" cy="188258"/>
        </a:xfrm>
        <a:prstGeom prst="rect">
          <a:avLst/>
        </a:prstGeom>
      </xdr:spPr>
    </xdr:pic>
    <xdr:clientData/>
  </xdr:twoCellAnchor>
  <xdr:twoCellAnchor editAs="oneCell">
    <xdr:from>
      <xdr:col>1</xdr:col>
      <xdr:colOff>409817</xdr:colOff>
      <xdr:row>26</xdr:row>
      <xdr:rowOff>19049</xdr:rowOff>
    </xdr:from>
    <xdr:to>
      <xdr:col>1</xdr:col>
      <xdr:colOff>1219448</xdr:colOff>
      <xdr:row>27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49D7690-EED3-7FA3-9F08-4884DE20D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05292" y="5286374"/>
          <a:ext cx="809631" cy="190501"/>
        </a:xfrm>
        <a:prstGeom prst="rect">
          <a:avLst/>
        </a:prstGeom>
      </xdr:spPr>
    </xdr:pic>
    <xdr:clientData/>
  </xdr:twoCellAnchor>
  <xdr:twoCellAnchor editAs="oneCell">
    <xdr:from>
      <xdr:col>1</xdr:col>
      <xdr:colOff>400472</xdr:colOff>
      <xdr:row>27</xdr:row>
      <xdr:rowOff>28575</xdr:rowOff>
    </xdr:from>
    <xdr:to>
      <xdr:col>1</xdr:col>
      <xdr:colOff>1209675</xdr:colOff>
      <xdr:row>28</xdr:row>
      <xdr:rowOff>4228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9EB9B14-4543-778D-BE5D-E0E702DE2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95947" y="5524500"/>
          <a:ext cx="809203" cy="194728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28</xdr:row>
      <xdr:rowOff>39637</xdr:rowOff>
    </xdr:from>
    <xdr:to>
      <xdr:col>1</xdr:col>
      <xdr:colOff>1219447</xdr:colOff>
      <xdr:row>29</xdr:row>
      <xdr:rowOff>1182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13FB0EC-D2B9-4A02-98D0-D68F50719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95525" y="5764162"/>
          <a:ext cx="819397" cy="180620"/>
        </a:xfrm>
        <a:prstGeom prst="rect">
          <a:avLst/>
        </a:prstGeom>
      </xdr:spPr>
    </xdr:pic>
    <xdr:clientData/>
  </xdr:twoCellAnchor>
  <xdr:twoCellAnchor editAs="oneCell">
    <xdr:from>
      <xdr:col>1</xdr:col>
      <xdr:colOff>399372</xdr:colOff>
      <xdr:row>29</xdr:row>
      <xdr:rowOff>28574</xdr:rowOff>
    </xdr:from>
    <xdr:to>
      <xdr:col>1</xdr:col>
      <xdr:colOff>1219199</xdr:colOff>
      <xdr:row>29</xdr:row>
      <xdr:rowOff>207206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B12D547-4116-4B6F-2D3A-52B175D11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94847" y="5981699"/>
          <a:ext cx="819827" cy="188157"/>
        </a:xfrm>
        <a:prstGeom prst="rect">
          <a:avLst/>
        </a:prstGeom>
      </xdr:spPr>
    </xdr:pic>
    <xdr:clientData/>
  </xdr:twoCellAnchor>
  <xdr:twoCellAnchor editAs="oneCell">
    <xdr:from>
      <xdr:col>1</xdr:col>
      <xdr:colOff>387803</xdr:colOff>
      <xdr:row>30</xdr:row>
      <xdr:rowOff>28574</xdr:rowOff>
    </xdr:from>
    <xdr:to>
      <xdr:col>1</xdr:col>
      <xdr:colOff>1219200</xdr:colOff>
      <xdr:row>30</xdr:row>
      <xdr:rowOff>207799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E74E0B4-3185-7098-1E5D-D685B4A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83278" y="6210299"/>
          <a:ext cx="831397" cy="188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1085849</xdr:colOff>
      <xdr:row>80</xdr:row>
      <xdr:rowOff>171450</xdr:rowOff>
    </xdr:from>
    <xdr:to>
      <xdr:col>4</xdr:col>
      <xdr:colOff>145970</xdr:colOff>
      <xdr:row>89</xdr:row>
      <xdr:rowOff>38333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9D039A-259C-E6C1-D0A0-74554FF1B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5849" y="17316450"/>
          <a:ext cx="4317921" cy="1581383"/>
        </a:xfrm>
        <a:prstGeom prst="rect">
          <a:avLst/>
        </a:prstGeom>
      </xdr:spPr>
    </xdr:pic>
    <xdr:clientData/>
  </xdr:twoCellAnchor>
  <xdr:twoCellAnchor editAs="oneCell">
    <xdr:from>
      <xdr:col>7</xdr:col>
      <xdr:colOff>408973</xdr:colOff>
      <xdr:row>81</xdr:row>
      <xdr:rowOff>47625</xdr:rowOff>
    </xdr:from>
    <xdr:to>
      <xdr:col>11</xdr:col>
      <xdr:colOff>824681</xdr:colOff>
      <xdr:row>89</xdr:row>
      <xdr:rowOff>53975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732B7F-985F-32C4-DBB2-AC6D53E5A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66773" y="17383125"/>
          <a:ext cx="3636745" cy="1530350"/>
        </a:xfrm>
        <a:prstGeom prst="rect">
          <a:avLst/>
        </a:prstGeom>
      </xdr:spPr>
    </xdr:pic>
    <xdr:clientData/>
  </xdr:twoCellAnchor>
  <xdr:twoCellAnchor editAs="oneCell">
    <xdr:from>
      <xdr:col>0</xdr:col>
      <xdr:colOff>610961</xdr:colOff>
      <xdr:row>1</xdr:row>
      <xdr:rowOff>95251</xdr:rowOff>
    </xdr:from>
    <xdr:to>
      <xdr:col>0</xdr:col>
      <xdr:colOff>2125436</xdr:colOff>
      <xdr:row>2</xdr:row>
      <xdr:rowOff>121548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76AD747-0A31-BA2C-0648-14B83FB31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961" y="521608"/>
          <a:ext cx="1514475" cy="244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762000</xdr:colOff>
      <xdr:row>44</xdr:row>
      <xdr:rowOff>107478</xdr:rowOff>
    </xdr:from>
    <xdr:to>
      <xdr:col>10</xdr:col>
      <xdr:colOff>118533</xdr:colOff>
      <xdr:row>57</xdr:row>
      <xdr:rowOff>17978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F9DB746-1AF8-4EE7-6432-50ECA4CAC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0394478"/>
          <a:ext cx="8743950" cy="2387000"/>
        </a:xfrm>
        <a:prstGeom prst="rect">
          <a:avLst/>
        </a:prstGeom>
      </xdr:spPr>
    </xdr:pic>
    <xdr:clientData/>
  </xdr:twoCellAnchor>
  <xdr:twoCellAnchor editAs="oneCell">
    <xdr:from>
      <xdr:col>0</xdr:col>
      <xdr:colOff>752475</xdr:colOff>
      <xdr:row>56</xdr:row>
      <xdr:rowOff>133349</xdr:rowOff>
    </xdr:from>
    <xdr:to>
      <xdr:col>10</xdr:col>
      <xdr:colOff>133771</xdr:colOff>
      <xdr:row>69</xdr:row>
      <xdr:rowOff>1057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6524135-83F4-E7BF-59B5-F0152F924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2475" y="12706349"/>
          <a:ext cx="8768713" cy="2333625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68</xdr:row>
      <xdr:rowOff>180975</xdr:rowOff>
    </xdr:from>
    <xdr:to>
      <xdr:col>10</xdr:col>
      <xdr:colOff>425450</xdr:colOff>
      <xdr:row>81</xdr:row>
      <xdr:rowOff>3360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C9A7440-BE89-6032-5CB2-95EBBAA21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0100" y="15039975"/>
          <a:ext cx="8972550" cy="22883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155103</xdr:rowOff>
    </xdr:from>
    <xdr:to>
      <xdr:col>9</xdr:col>
      <xdr:colOff>82550</xdr:colOff>
      <xdr:row>57</xdr:row>
      <xdr:rowOff>65603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24D44-D5EC-498E-9883-B05AD668A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527453"/>
          <a:ext cx="9134475" cy="22631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9526</xdr:colOff>
      <xdr:row>58</xdr:row>
      <xdr:rowOff>95250</xdr:rowOff>
    </xdr:from>
    <xdr:to>
      <xdr:col>9</xdr:col>
      <xdr:colOff>15422</xdr:colOff>
      <xdr:row>70</xdr:row>
      <xdr:rowOff>123610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3F3323-BEFF-46D0-B298-5A7F6C913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51" y="10001250"/>
          <a:ext cx="9090024" cy="220006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</xdr:colOff>
      <xdr:row>84</xdr:row>
      <xdr:rowOff>0</xdr:rowOff>
    </xdr:from>
    <xdr:to>
      <xdr:col>1</xdr:col>
      <xdr:colOff>492498</xdr:colOff>
      <xdr:row>92</xdr:row>
      <xdr:rowOff>57383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65AB3C-7528-422E-A523-3113334DC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4" y="17716500"/>
          <a:ext cx="4327446" cy="1581383"/>
        </a:xfrm>
        <a:prstGeom prst="rect">
          <a:avLst/>
        </a:prstGeom>
      </xdr:spPr>
    </xdr:pic>
    <xdr:clientData/>
  </xdr:twoCellAnchor>
  <xdr:twoCellAnchor editAs="oneCell">
    <xdr:from>
      <xdr:col>7</xdr:col>
      <xdr:colOff>256573</xdr:colOff>
      <xdr:row>84</xdr:row>
      <xdr:rowOff>19050</xdr:rowOff>
    </xdr:from>
    <xdr:to>
      <xdr:col>12</xdr:col>
      <xdr:colOff>38869</xdr:colOff>
      <xdr:row>92</xdr:row>
      <xdr:rowOff>25400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5FBBAD8-1A80-4CE1-ACD0-C5B8CF0EC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99973" y="17735550"/>
          <a:ext cx="3636745" cy="1530350"/>
        </a:xfrm>
        <a:prstGeom prst="rect">
          <a:avLst/>
        </a:prstGeom>
      </xdr:spPr>
    </xdr:pic>
    <xdr:clientData/>
  </xdr:twoCellAnchor>
  <xdr:twoCellAnchor editAs="oneCell">
    <xdr:from>
      <xdr:col>0</xdr:col>
      <xdr:colOff>1019175</xdr:colOff>
      <xdr:row>1</xdr:row>
      <xdr:rowOff>95250</xdr:rowOff>
    </xdr:from>
    <xdr:to>
      <xdr:col>0</xdr:col>
      <xdr:colOff>2533650</xdr:colOff>
      <xdr:row>2</xdr:row>
      <xdr:rowOff>121547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BA1A91A-EB8D-4792-AE83-0ECA1C5E1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0" y="523875"/>
          <a:ext cx="1517650" cy="245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8923</xdr:colOff>
      <xdr:row>71</xdr:row>
      <xdr:rowOff>104775</xdr:rowOff>
    </xdr:from>
    <xdr:to>
      <xdr:col>9</xdr:col>
      <xdr:colOff>348648</xdr:colOff>
      <xdr:row>83</xdr:row>
      <xdr:rowOff>107077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49138EA-74E4-40F5-826A-77A439348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923" y="15344775"/>
          <a:ext cx="8972550" cy="22883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DD33-5148-4CA7-B8A6-56B233B60563}">
  <dimension ref="A13:O34"/>
  <sheetViews>
    <sheetView topLeftCell="A13" zoomScale="130" zoomScaleNormal="130" workbookViewId="0">
      <selection activeCell="J30" sqref="J30"/>
    </sheetView>
  </sheetViews>
  <sheetFormatPr defaultRowHeight="14.5"/>
  <cols>
    <col min="1" max="1" width="28.453125" customWidth="1"/>
    <col min="2" max="2" width="21" customWidth="1"/>
    <col min="7" max="7" width="13.1796875" bestFit="1" customWidth="1"/>
  </cols>
  <sheetData>
    <row r="13" spans="11:15">
      <c r="K13">
        <v>44975</v>
      </c>
      <c r="N13">
        <v>42475</v>
      </c>
      <c r="O13">
        <v>40975</v>
      </c>
    </row>
    <row r="14" spans="11:15">
      <c r="K14">
        <v>2500</v>
      </c>
      <c r="L14">
        <f>3350</f>
        <v>3350</v>
      </c>
    </row>
    <row r="15" spans="11:15">
      <c r="K15">
        <f>L15*K13</f>
        <v>2248.75</v>
      </c>
      <c r="L15">
        <v>0.05</v>
      </c>
      <c r="N15">
        <f>L15*N13</f>
        <v>2123.75</v>
      </c>
      <c r="O15">
        <f>L15*O13</f>
        <v>2048.75</v>
      </c>
    </row>
    <row r="16" spans="11:15">
      <c r="K16">
        <f>K15+K14</f>
        <v>4748.75</v>
      </c>
      <c r="N16">
        <f>N15+L14</f>
        <v>5473.75</v>
      </c>
      <c r="O16">
        <f>O15+L14</f>
        <v>5398.75</v>
      </c>
    </row>
    <row r="17" spans="1:15">
      <c r="K17">
        <f>K16/K13</f>
        <v>0.10558643690939411</v>
      </c>
      <c r="N17">
        <f>N16/N13</f>
        <v>0.1288699234844026</v>
      </c>
      <c r="O17">
        <f>O16/O13</f>
        <v>0.13175716900549114</v>
      </c>
    </row>
    <row r="18" spans="1:15" ht="21.5">
      <c r="A18" s="3" t="s">
        <v>0</v>
      </c>
      <c r="B18" s="3"/>
      <c r="C18" s="4"/>
      <c r="D18" s="5" t="s">
        <v>1</v>
      </c>
      <c r="F18" s="4"/>
      <c r="G18" s="4"/>
      <c r="I18" s="3" t="s">
        <v>2</v>
      </c>
    </row>
    <row r="22" spans="1:15" ht="15" thickBot="1"/>
    <row r="23" spans="1:15" ht="24.5" thickBot="1">
      <c r="A23" s="21"/>
      <c r="B23" s="22"/>
      <c r="C23" s="22"/>
      <c r="D23" s="6" t="s">
        <v>3</v>
      </c>
      <c r="E23" s="6" t="s">
        <v>2</v>
      </c>
      <c r="F23" s="6" t="s">
        <v>1</v>
      </c>
      <c r="G23" s="7" t="s">
        <v>0</v>
      </c>
      <c r="H23" s="2"/>
      <c r="I23" s="2"/>
      <c r="J23" s="2"/>
      <c r="K23" s="2"/>
      <c r="L23" s="2"/>
      <c r="M23" s="2"/>
    </row>
    <row r="24" spans="1:15" ht="16.5">
      <c r="A24" s="8" t="s">
        <v>4</v>
      </c>
      <c r="B24" s="19"/>
      <c r="C24" s="18">
        <v>527</v>
      </c>
      <c r="D24" s="16" t="s">
        <v>5</v>
      </c>
      <c r="E24" s="16" t="s">
        <v>5</v>
      </c>
      <c r="F24" s="16" t="s">
        <v>5</v>
      </c>
      <c r="G24" s="17" t="s">
        <v>6</v>
      </c>
    </row>
    <row r="25" spans="1:15" ht="16.5">
      <c r="A25" s="8" t="s">
        <v>7</v>
      </c>
      <c r="B25" s="19"/>
      <c r="C25" s="19">
        <v>554</v>
      </c>
      <c r="D25" s="9" t="s">
        <v>8</v>
      </c>
      <c r="E25" s="9" t="s">
        <v>8</v>
      </c>
      <c r="F25" s="9" t="s">
        <v>8</v>
      </c>
      <c r="G25" s="10" t="s">
        <v>6</v>
      </c>
    </row>
    <row r="26" spans="1:15" ht="16.5">
      <c r="A26" s="8" t="s">
        <v>9</v>
      </c>
      <c r="B26" s="19"/>
      <c r="C26" s="19">
        <v>568</v>
      </c>
      <c r="D26" s="9" t="s">
        <v>8</v>
      </c>
      <c r="E26" s="9" t="s">
        <v>8</v>
      </c>
      <c r="F26" s="9" t="s">
        <v>8</v>
      </c>
      <c r="G26" s="11" t="s">
        <v>8</v>
      </c>
    </row>
    <row r="27" spans="1:15" ht="16.5">
      <c r="A27" s="8" t="s">
        <v>10</v>
      </c>
      <c r="B27" s="19"/>
      <c r="C27" s="19">
        <v>569</v>
      </c>
      <c r="D27" s="9" t="s">
        <v>8</v>
      </c>
      <c r="E27" s="9" t="s">
        <v>8</v>
      </c>
      <c r="F27" s="9" t="s">
        <v>8</v>
      </c>
      <c r="G27" s="11" t="s">
        <v>8</v>
      </c>
    </row>
    <row r="28" spans="1:15" ht="16.5">
      <c r="A28" s="8" t="s">
        <v>11</v>
      </c>
      <c r="B28" s="19"/>
      <c r="C28" s="19">
        <v>575</v>
      </c>
      <c r="D28" s="1"/>
      <c r="E28" s="1"/>
      <c r="F28" s="9" t="s">
        <v>8</v>
      </c>
      <c r="G28" s="11" t="s">
        <v>8</v>
      </c>
    </row>
    <row r="29" spans="1:15" ht="16.5">
      <c r="A29" s="8" t="s">
        <v>12</v>
      </c>
      <c r="B29" s="19"/>
      <c r="C29" s="19">
        <v>587</v>
      </c>
      <c r="D29" s="9" t="s">
        <v>8</v>
      </c>
      <c r="E29" s="9" t="s">
        <v>8</v>
      </c>
      <c r="F29" s="9" t="s">
        <v>8</v>
      </c>
      <c r="G29" s="10" t="s">
        <v>6</v>
      </c>
    </row>
    <row r="30" spans="1:15" ht="16.5">
      <c r="A30" s="12" t="s">
        <v>13</v>
      </c>
      <c r="B30" s="19"/>
      <c r="C30" s="19">
        <v>588</v>
      </c>
      <c r="D30" s="9" t="s">
        <v>8</v>
      </c>
      <c r="E30" s="9" t="s">
        <v>8</v>
      </c>
      <c r="F30" s="9" t="s">
        <v>8</v>
      </c>
      <c r="G30" s="11" t="s">
        <v>8</v>
      </c>
    </row>
    <row r="31" spans="1:15" ht="17" thickBot="1">
      <c r="A31" s="13" t="s">
        <v>14</v>
      </c>
      <c r="B31" s="20"/>
      <c r="C31" s="20">
        <v>595</v>
      </c>
      <c r="D31" s="14" t="s">
        <v>8</v>
      </c>
      <c r="E31" s="14" t="s">
        <v>8</v>
      </c>
      <c r="F31" s="14" t="s">
        <v>8</v>
      </c>
      <c r="G31" s="15" t="s">
        <v>8</v>
      </c>
    </row>
    <row r="32" spans="1:15" ht="16.5">
      <c r="A32" s="1"/>
      <c r="B32" s="1"/>
      <c r="C32" s="1"/>
      <c r="D32" s="1"/>
      <c r="E32" s="1"/>
      <c r="F32" s="1"/>
      <c r="G32" s="1"/>
    </row>
    <row r="34" spans="4:4">
      <c r="D34" s="23"/>
    </row>
  </sheetData>
  <pageMargins left="0.7" right="0.7" top="0.75" bottom="0.75" header="0.3" footer="0.3"/>
  <pageSetup orientation="portrait" horizontalDpi="1200" verticalDpi="1200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3016-97B9-4938-AB80-0413F739E153}">
  <sheetPr>
    <pageSetUpPr fitToPage="1"/>
  </sheetPr>
  <dimension ref="A1:Q44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4" sqref="C24:O24"/>
    </sheetView>
  </sheetViews>
  <sheetFormatPr defaultRowHeight="14.5"/>
  <cols>
    <col min="1" max="1" width="48.54296875" customWidth="1"/>
    <col min="2" max="2" width="7.1796875" customWidth="1"/>
    <col min="3" max="3" width="12.7265625" customWidth="1"/>
    <col min="4" max="4" width="10.453125" customWidth="1"/>
    <col min="5" max="5" width="12.7265625" customWidth="1"/>
    <col min="6" max="6" width="10.453125" customWidth="1"/>
    <col min="7" max="7" width="10.453125" hidden="1" customWidth="1"/>
    <col min="8" max="8" width="11.1796875" bestFit="1" customWidth="1"/>
    <col min="9" max="9" width="10.453125" bestFit="1" customWidth="1"/>
    <col min="10" max="10" width="16.7265625" customWidth="1"/>
    <col min="11" max="11" width="10.1796875" bestFit="1" customWidth="1"/>
    <col min="12" max="12" width="12.453125" bestFit="1" customWidth="1"/>
    <col min="13" max="13" width="11.81640625" bestFit="1" customWidth="1"/>
    <col min="14" max="14" width="11.1796875" bestFit="1" customWidth="1"/>
    <col min="15" max="15" width="14.54296875" bestFit="1" customWidth="1"/>
  </cols>
  <sheetData>
    <row r="1" spans="1:15" ht="33.75" customHeight="1" thickBot="1">
      <c r="A1" s="105" t="s">
        <v>145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1:15" ht="17" thickBot="1">
      <c r="A2" s="101"/>
      <c r="B2" s="102"/>
      <c r="C2" s="77" t="s">
        <v>15</v>
      </c>
      <c r="D2" s="78"/>
      <c r="E2" s="78"/>
      <c r="F2" s="79"/>
      <c r="G2" s="106" t="s">
        <v>16</v>
      </c>
      <c r="H2" s="107"/>
      <c r="I2" s="107"/>
      <c r="J2" s="108"/>
      <c r="K2" s="77" t="s">
        <v>17</v>
      </c>
      <c r="L2" s="78"/>
      <c r="M2" s="78"/>
      <c r="N2" s="78"/>
      <c r="O2" s="79"/>
    </row>
    <row r="3" spans="1:15" ht="17" thickBot="1">
      <c r="A3" s="103"/>
      <c r="B3" s="104"/>
      <c r="C3" s="24" t="s">
        <v>18</v>
      </c>
      <c r="D3" s="25" t="s">
        <v>18</v>
      </c>
      <c r="E3" s="24" t="s">
        <v>19</v>
      </c>
      <c r="F3" s="25" t="s">
        <v>19</v>
      </c>
      <c r="G3" s="35" t="s">
        <v>3</v>
      </c>
      <c r="H3" s="24" t="s">
        <v>20</v>
      </c>
      <c r="I3" s="25" t="s">
        <v>21</v>
      </c>
      <c r="J3" s="45" t="s">
        <v>22</v>
      </c>
      <c r="K3" s="24" t="s">
        <v>18</v>
      </c>
      <c r="L3" s="24" t="s">
        <v>19</v>
      </c>
      <c r="M3" s="25" t="s">
        <v>20</v>
      </c>
      <c r="N3" s="25" t="s">
        <v>21</v>
      </c>
      <c r="O3" s="43" t="s">
        <v>22</v>
      </c>
    </row>
    <row r="4" spans="1:15" ht="16.5">
      <c r="A4" s="46" t="s">
        <v>23</v>
      </c>
      <c r="B4" s="54"/>
      <c r="C4" s="60"/>
      <c r="D4" s="61"/>
      <c r="E4" s="109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1:15" ht="16.5">
      <c r="A5" s="47" t="s">
        <v>24</v>
      </c>
      <c r="B5" s="33"/>
      <c r="C5" s="36" t="s">
        <v>25</v>
      </c>
      <c r="D5" s="30" t="s">
        <v>26</v>
      </c>
      <c r="E5" s="36" t="s">
        <v>25</v>
      </c>
      <c r="F5" s="30" t="s">
        <v>26</v>
      </c>
      <c r="G5" s="30" t="s">
        <v>26</v>
      </c>
      <c r="H5" s="30" t="s">
        <v>26</v>
      </c>
      <c r="I5" s="30" t="s">
        <v>26</v>
      </c>
      <c r="J5" s="30" t="s">
        <v>26</v>
      </c>
      <c r="K5" s="30" t="s">
        <v>26</v>
      </c>
      <c r="L5" s="30" t="s">
        <v>26</v>
      </c>
      <c r="M5" s="30" t="s">
        <v>26</v>
      </c>
      <c r="N5" s="30" t="s">
        <v>26</v>
      </c>
      <c r="O5" s="31" t="s">
        <v>26</v>
      </c>
    </row>
    <row r="6" spans="1:15" ht="16.5">
      <c r="A6" s="47" t="s">
        <v>27</v>
      </c>
      <c r="B6" s="33"/>
      <c r="C6" s="89" t="s">
        <v>28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1"/>
    </row>
    <row r="7" spans="1:15" ht="16.5">
      <c r="A7" s="47" t="s">
        <v>29</v>
      </c>
      <c r="B7" s="33"/>
      <c r="C7" s="89" t="s">
        <v>30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1"/>
    </row>
    <row r="8" spans="1:15" ht="16.5">
      <c r="A8" s="47" t="s">
        <v>31</v>
      </c>
      <c r="B8" s="33"/>
      <c r="C8" s="89" t="s">
        <v>32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1"/>
    </row>
    <row r="9" spans="1:15" ht="16.5">
      <c r="A9" s="51" t="s">
        <v>33</v>
      </c>
      <c r="B9" s="33"/>
      <c r="C9" s="89" t="s">
        <v>34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</row>
    <row r="10" spans="1:15" ht="16.5">
      <c r="A10" s="52" t="s">
        <v>35</v>
      </c>
      <c r="B10" s="33"/>
      <c r="C10" s="89" t="s">
        <v>36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1"/>
    </row>
    <row r="11" spans="1:15" ht="16.5">
      <c r="A11" s="52" t="s">
        <v>37</v>
      </c>
      <c r="B11" s="44"/>
      <c r="C11" s="64">
        <v>8.5</v>
      </c>
      <c r="D11" s="55">
        <v>8.6</v>
      </c>
      <c r="E11" s="64">
        <v>8.8000000000000007</v>
      </c>
      <c r="F11" s="55">
        <v>9</v>
      </c>
      <c r="G11" s="58"/>
      <c r="H11" s="55">
        <v>8.9</v>
      </c>
      <c r="I11" s="55">
        <v>8.9</v>
      </c>
      <c r="J11" s="55">
        <v>8.9</v>
      </c>
      <c r="K11" s="65">
        <v>8.6</v>
      </c>
      <c r="L11" s="65">
        <v>9</v>
      </c>
      <c r="M11" s="65">
        <v>9</v>
      </c>
      <c r="N11" s="65">
        <v>9</v>
      </c>
      <c r="O11" s="66">
        <v>9</v>
      </c>
    </row>
    <row r="12" spans="1:15" ht="16.5">
      <c r="A12" s="52" t="s">
        <v>38</v>
      </c>
      <c r="B12" s="44"/>
      <c r="C12" s="64">
        <v>224</v>
      </c>
      <c r="D12" s="55">
        <v>226</v>
      </c>
      <c r="E12" s="64">
        <v>231</v>
      </c>
      <c r="F12" s="55">
        <v>235</v>
      </c>
      <c r="G12" s="58"/>
      <c r="H12" s="55">
        <v>233</v>
      </c>
      <c r="I12" s="55">
        <v>234</v>
      </c>
      <c r="J12" s="55">
        <v>234</v>
      </c>
      <c r="K12" s="55">
        <v>226</v>
      </c>
      <c r="L12" s="55">
        <v>235</v>
      </c>
      <c r="M12" s="55">
        <v>235</v>
      </c>
      <c r="N12" s="55">
        <v>236</v>
      </c>
      <c r="O12" s="59">
        <v>236</v>
      </c>
    </row>
    <row r="13" spans="1:15" ht="16.5">
      <c r="A13" s="52"/>
      <c r="B13" s="44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4"/>
    </row>
    <row r="14" spans="1:15" ht="16.5">
      <c r="A14" s="46" t="s">
        <v>39</v>
      </c>
      <c r="B14" s="39"/>
      <c r="C14" s="46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50"/>
    </row>
    <row r="15" spans="1:15" ht="16.5">
      <c r="A15" s="47" t="s">
        <v>40</v>
      </c>
      <c r="B15" s="29"/>
      <c r="C15" s="68">
        <v>3000</v>
      </c>
      <c r="D15" s="69">
        <v>3100</v>
      </c>
      <c r="E15" s="69">
        <v>3000</v>
      </c>
      <c r="F15" s="90">
        <v>3100</v>
      </c>
      <c r="G15" s="90"/>
      <c r="H15" s="90"/>
      <c r="I15" s="90"/>
      <c r="J15" s="90"/>
      <c r="K15" s="90"/>
      <c r="L15" s="90"/>
      <c r="M15" s="90"/>
      <c r="N15" s="90"/>
      <c r="O15" s="91"/>
    </row>
    <row r="16" spans="1:15" ht="16.5">
      <c r="A16" s="47" t="s">
        <v>41</v>
      </c>
      <c r="B16" s="29"/>
      <c r="C16" s="89" t="s">
        <v>42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1"/>
    </row>
    <row r="17" spans="1:17" ht="16.5">
      <c r="A17" s="47" t="s">
        <v>43</v>
      </c>
      <c r="B17" s="29"/>
      <c r="C17" s="89">
        <v>750</v>
      </c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7" ht="16.5">
      <c r="A18" s="47" t="s">
        <v>44</v>
      </c>
      <c r="B18" s="29"/>
      <c r="C18" s="64">
        <v>2500</v>
      </c>
      <c r="D18" s="69">
        <v>3500</v>
      </c>
      <c r="E18" s="68">
        <v>2500</v>
      </c>
      <c r="F18" s="112">
        <v>3500</v>
      </c>
      <c r="G18" s="90"/>
      <c r="H18" s="90"/>
      <c r="I18" s="90"/>
      <c r="J18" s="90"/>
      <c r="K18" s="90"/>
      <c r="L18" s="90"/>
      <c r="M18" s="90"/>
      <c r="N18" s="90"/>
      <c r="O18" s="91"/>
    </row>
    <row r="19" spans="1:17" ht="16.5">
      <c r="A19" s="47" t="s">
        <v>45</v>
      </c>
      <c r="B19" s="29"/>
      <c r="C19" s="64">
        <v>5500</v>
      </c>
      <c r="D19" s="69">
        <v>6000</v>
      </c>
      <c r="E19" s="64">
        <v>5500</v>
      </c>
      <c r="F19" s="112">
        <v>6000</v>
      </c>
      <c r="G19" s="90"/>
      <c r="H19" s="90"/>
      <c r="I19" s="90"/>
      <c r="J19" s="90"/>
      <c r="K19" s="90"/>
      <c r="L19" s="90"/>
      <c r="M19" s="90"/>
      <c r="N19" s="90"/>
      <c r="O19" s="91"/>
    </row>
    <row r="20" spans="1:17" ht="16.5">
      <c r="A20" s="47" t="s">
        <v>46</v>
      </c>
      <c r="B20" s="29"/>
      <c r="C20" s="64">
        <v>1830</v>
      </c>
      <c r="D20" s="69">
        <v>1910</v>
      </c>
      <c r="E20" s="64">
        <v>1860</v>
      </c>
      <c r="F20" s="55">
        <v>1940</v>
      </c>
      <c r="G20" s="71">
        <v>1995</v>
      </c>
      <c r="H20" s="69">
        <v>1995</v>
      </c>
      <c r="I20" s="55">
        <v>2015</v>
      </c>
      <c r="J20" s="69">
        <v>2020</v>
      </c>
      <c r="K20" s="55">
        <v>2020</v>
      </c>
      <c r="L20" s="55">
        <v>2050</v>
      </c>
      <c r="M20" s="55">
        <v>2035</v>
      </c>
      <c r="N20" s="55">
        <v>2055</v>
      </c>
      <c r="O20" s="75">
        <v>2060</v>
      </c>
    </row>
    <row r="21" spans="1:17" ht="16.5">
      <c r="A21" s="47" t="s">
        <v>47</v>
      </c>
      <c r="B21" s="29"/>
      <c r="C21" s="64" t="s">
        <v>48</v>
      </c>
      <c r="D21" s="69" t="s">
        <v>49</v>
      </c>
      <c r="E21" s="64" t="s">
        <v>50</v>
      </c>
      <c r="F21" s="55" t="s">
        <v>51</v>
      </c>
      <c r="G21" s="73" t="s">
        <v>52</v>
      </c>
      <c r="H21" s="69" t="s">
        <v>53</v>
      </c>
      <c r="I21" s="55" t="s">
        <v>54</v>
      </c>
      <c r="J21" s="69" t="s">
        <v>55</v>
      </c>
      <c r="K21" s="72" t="s">
        <v>56</v>
      </c>
      <c r="L21" s="72" t="s">
        <v>57</v>
      </c>
      <c r="M21" s="72" t="s">
        <v>58</v>
      </c>
      <c r="N21" s="72" t="s">
        <v>59</v>
      </c>
      <c r="O21" s="76" t="s">
        <v>60</v>
      </c>
    </row>
    <row r="22" spans="1:17" ht="16.5">
      <c r="A22" s="47" t="s">
        <v>61</v>
      </c>
      <c r="B22" s="29"/>
      <c r="C22" s="64">
        <f t="shared" ref="C22" si="0">$C$15-C20</f>
        <v>1170</v>
      </c>
      <c r="D22" s="55">
        <f>$D$15-D20</f>
        <v>1190</v>
      </c>
      <c r="E22" s="64">
        <f>$E$15-E20</f>
        <v>1140</v>
      </c>
      <c r="F22" s="55">
        <f>$D$15-F20</f>
        <v>1160</v>
      </c>
      <c r="G22" s="74">
        <f t="shared" ref="G22:O22" si="1">$D$15-G20</f>
        <v>1105</v>
      </c>
      <c r="H22" s="70">
        <f t="shared" si="1"/>
        <v>1105</v>
      </c>
      <c r="I22" s="55">
        <f t="shared" si="1"/>
        <v>1085</v>
      </c>
      <c r="J22" s="74">
        <f t="shared" si="1"/>
        <v>1080</v>
      </c>
      <c r="K22" s="55">
        <f t="shared" si="1"/>
        <v>1080</v>
      </c>
      <c r="L22" s="55">
        <f t="shared" si="1"/>
        <v>1050</v>
      </c>
      <c r="M22" s="55">
        <f t="shared" si="1"/>
        <v>1065</v>
      </c>
      <c r="N22" s="55">
        <f t="shared" si="1"/>
        <v>1045</v>
      </c>
      <c r="O22" s="75">
        <f t="shared" si="1"/>
        <v>1040</v>
      </c>
    </row>
    <row r="23" spans="1:17" ht="16.5">
      <c r="A23" s="47"/>
      <c r="B23" s="29"/>
      <c r="C23" s="92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4"/>
    </row>
    <row r="24" spans="1:17" ht="16.5">
      <c r="A24" s="48" t="s">
        <v>62</v>
      </c>
      <c r="B24" s="32"/>
      <c r="C24" s="96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8"/>
    </row>
    <row r="25" spans="1:17" ht="16.5">
      <c r="A25" s="47" t="s">
        <v>63</v>
      </c>
      <c r="B25" s="33" t="s">
        <v>64</v>
      </c>
      <c r="C25" s="83">
        <v>5320</v>
      </c>
      <c r="D25" s="84"/>
      <c r="E25" s="84"/>
      <c r="F25" s="95"/>
      <c r="G25" s="95">
        <v>5280</v>
      </c>
      <c r="H25" s="99"/>
      <c r="I25" s="99"/>
      <c r="J25" s="99"/>
      <c r="K25" s="99"/>
      <c r="L25" s="99"/>
      <c r="M25" s="99"/>
      <c r="N25" s="99"/>
      <c r="O25" s="100"/>
    </row>
    <row r="26" spans="1:17" ht="16.5">
      <c r="A26" s="47" t="s">
        <v>65</v>
      </c>
      <c r="B26" s="33" t="s">
        <v>66</v>
      </c>
      <c r="C26" s="83">
        <v>3125</v>
      </c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5"/>
    </row>
    <row r="27" spans="1:17" ht="16.5">
      <c r="A27" s="47" t="s">
        <v>67</v>
      </c>
      <c r="B27" s="33" t="s">
        <v>68</v>
      </c>
      <c r="C27" s="83">
        <v>905</v>
      </c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5"/>
    </row>
    <row r="28" spans="1:17" ht="16.5">
      <c r="A28" s="47" t="s">
        <v>69</v>
      </c>
      <c r="B28" s="33" t="s">
        <v>70</v>
      </c>
      <c r="C28" s="83">
        <v>1290</v>
      </c>
      <c r="D28" s="84"/>
      <c r="E28" s="84"/>
      <c r="F28" s="95"/>
      <c r="G28" s="95">
        <v>1250</v>
      </c>
      <c r="H28" s="99"/>
      <c r="I28" s="99"/>
      <c r="J28" s="99"/>
      <c r="K28" s="99"/>
      <c r="L28" s="99"/>
      <c r="M28" s="99"/>
      <c r="N28" s="99"/>
      <c r="O28" s="100"/>
    </row>
    <row r="29" spans="1:17" ht="16.5">
      <c r="A29" s="47" t="s">
        <v>71</v>
      </c>
      <c r="B29" s="33" t="s">
        <v>72</v>
      </c>
      <c r="C29" s="83">
        <v>2330</v>
      </c>
      <c r="D29" s="84"/>
      <c r="E29" s="84"/>
      <c r="F29" s="95"/>
      <c r="G29" s="95">
        <v>1805</v>
      </c>
      <c r="H29" s="99"/>
      <c r="I29" s="99"/>
      <c r="J29" s="99"/>
      <c r="K29" s="30"/>
      <c r="L29" s="99">
        <v>1495</v>
      </c>
      <c r="M29" s="99"/>
      <c r="N29" s="99"/>
      <c r="O29" s="100"/>
    </row>
    <row r="30" spans="1:17" ht="16.5">
      <c r="A30" s="47" t="s">
        <v>73</v>
      </c>
      <c r="B30" s="33" t="s">
        <v>74</v>
      </c>
      <c r="C30" s="83">
        <v>1810</v>
      </c>
      <c r="D30" s="84"/>
      <c r="E30" s="84"/>
      <c r="F30" s="95"/>
      <c r="G30" s="95">
        <v>1870</v>
      </c>
      <c r="H30" s="99"/>
      <c r="I30" s="99"/>
      <c r="J30" s="99"/>
      <c r="K30" s="99"/>
      <c r="L30" s="99"/>
      <c r="M30" s="99"/>
      <c r="N30" s="99"/>
      <c r="O30" s="100"/>
      <c r="Q30" s="57"/>
    </row>
    <row r="31" spans="1:17" ht="16.5">
      <c r="A31" s="47" t="s">
        <v>75</v>
      </c>
      <c r="B31" s="33" t="s">
        <v>76</v>
      </c>
      <c r="C31" s="83">
        <v>1555</v>
      </c>
      <c r="D31" s="84"/>
      <c r="E31" s="84"/>
      <c r="F31" s="95"/>
      <c r="G31" s="95">
        <v>1570</v>
      </c>
      <c r="H31" s="99"/>
      <c r="I31" s="99"/>
      <c r="J31" s="99"/>
      <c r="K31" s="99"/>
      <c r="L31" s="99"/>
      <c r="M31" s="99"/>
      <c r="N31" s="99"/>
      <c r="O31" s="100"/>
    </row>
    <row r="32" spans="1:17" ht="16.5">
      <c r="A32" s="47" t="s">
        <v>77</v>
      </c>
      <c r="B32" s="33" t="s">
        <v>78</v>
      </c>
      <c r="C32" s="83">
        <v>1555</v>
      </c>
      <c r="D32" s="84"/>
      <c r="E32" s="84"/>
      <c r="F32" s="95"/>
      <c r="G32" s="95">
        <v>1570</v>
      </c>
      <c r="H32" s="99"/>
      <c r="I32" s="99"/>
      <c r="J32" s="99"/>
      <c r="K32" s="99"/>
      <c r="L32" s="99"/>
      <c r="M32" s="99"/>
      <c r="N32" s="99"/>
      <c r="O32" s="100"/>
    </row>
    <row r="33" spans="1:15" ht="16.5">
      <c r="A33" s="47" t="s">
        <v>79</v>
      </c>
      <c r="B33" s="33" t="s">
        <v>80</v>
      </c>
      <c r="C33" s="83">
        <v>1590</v>
      </c>
      <c r="D33" s="84"/>
      <c r="E33" s="84"/>
      <c r="F33" s="95"/>
      <c r="G33" s="95">
        <v>1530</v>
      </c>
      <c r="H33" s="99"/>
      <c r="I33" s="99"/>
      <c r="J33" s="99"/>
      <c r="K33" s="99"/>
      <c r="L33" s="99"/>
      <c r="M33" s="99"/>
      <c r="N33" s="99"/>
      <c r="O33" s="100"/>
    </row>
    <row r="34" spans="1:15" ht="16.5">
      <c r="A34" s="47" t="s">
        <v>81</v>
      </c>
      <c r="B34" s="33" t="s">
        <v>82</v>
      </c>
      <c r="C34" s="83">
        <v>1122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5"/>
    </row>
    <row r="35" spans="1:15" ht="16.5">
      <c r="A35" s="47" t="s">
        <v>83</v>
      </c>
      <c r="B35" s="33" t="s">
        <v>84</v>
      </c>
      <c r="C35" s="83">
        <v>1770</v>
      </c>
      <c r="D35" s="84"/>
      <c r="E35" s="84"/>
      <c r="F35" s="95"/>
      <c r="G35" s="99">
        <v>1790</v>
      </c>
      <c r="H35" s="99"/>
      <c r="I35" s="99"/>
      <c r="J35" s="99"/>
      <c r="K35" s="99"/>
      <c r="L35" s="99"/>
      <c r="M35" s="99"/>
      <c r="N35" s="99"/>
      <c r="O35" s="31">
        <v>1810</v>
      </c>
    </row>
    <row r="36" spans="1:15" ht="16.5">
      <c r="A36" s="47" t="s">
        <v>85</v>
      </c>
      <c r="B36" s="33" t="s">
        <v>86</v>
      </c>
      <c r="C36" s="83">
        <v>220</v>
      </c>
      <c r="D36" s="84"/>
      <c r="E36" s="84"/>
      <c r="F36" s="95"/>
      <c r="G36" s="99">
        <v>240</v>
      </c>
      <c r="H36" s="99"/>
      <c r="I36" s="99"/>
      <c r="J36" s="99"/>
      <c r="K36" s="99"/>
      <c r="L36" s="99"/>
      <c r="M36" s="99"/>
      <c r="N36" s="99"/>
      <c r="O36" s="100"/>
    </row>
    <row r="37" spans="1:15" ht="16.5">
      <c r="A37" s="47" t="s">
        <v>87</v>
      </c>
      <c r="B37" s="33" t="s">
        <v>88</v>
      </c>
      <c r="C37" s="83">
        <v>465</v>
      </c>
      <c r="D37" s="84"/>
      <c r="E37" s="84"/>
      <c r="F37" s="95"/>
      <c r="G37" s="99">
        <v>490</v>
      </c>
      <c r="H37" s="99"/>
      <c r="I37" s="99"/>
      <c r="J37" s="99"/>
      <c r="K37" s="99"/>
      <c r="L37" s="99"/>
      <c r="M37" s="99"/>
      <c r="N37" s="99"/>
      <c r="O37" s="100"/>
    </row>
    <row r="38" spans="1:15" ht="16.5">
      <c r="A38" s="47"/>
      <c r="B38" s="33"/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4"/>
    </row>
    <row r="39" spans="1:15" ht="16.5">
      <c r="A39" s="48" t="s">
        <v>89</v>
      </c>
      <c r="B39" s="33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2"/>
    </row>
    <row r="40" spans="1:15" ht="16.5">
      <c r="A40" s="47" t="s">
        <v>90</v>
      </c>
      <c r="B40" s="33"/>
      <c r="C40" s="83">
        <v>12.5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5"/>
    </row>
    <row r="41" spans="1:15" ht="16.5">
      <c r="A41" s="47" t="s">
        <v>91</v>
      </c>
      <c r="B41" s="33"/>
      <c r="C41" s="86">
        <v>13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8"/>
    </row>
    <row r="42" spans="1:15" ht="16.5">
      <c r="A42" s="47" t="s">
        <v>92</v>
      </c>
      <c r="B42" s="33" t="s">
        <v>93</v>
      </c>
      <c r="C42" s="83" t="s">
        <v>94</v>
      </c>
      <c r="D42" s="84"/>
      <c r="E42" s="84"/>
      <c r="F42" s="95"/>
      <c r="G42" s="95" t="s">
        <v>95</v>
      </c>
      <c r="H42" s="99"/>
      <c r="I42" s="99"/>
      <c r="J42" s="99"/>
      <c r="K42" s="99"/>
      <c r="L42" s="99"/>
      <c r="M42" s="99"/>
      <c r="N42" s="99"/>
      <c r="O42" s="100"/>
    </row>
    <row r="43" spans="1:15" ht="16.5">
      <c r="A43" s="47" t="s">
        <v>96</v>
      </c>
      <c r="B43" s="33" t="s">
        <v>97</v>
      </c>
      <c r="C43" s="83" t="s">
        <v>98</v>
      </c>
      <c r="D43" s="84"/>
      <c r="E43" s="84"/>
      <c r="F43" s="95"/>
      <c r="G43" s="113" t="s">
        <v>99</v>
      </c>
      <c r="H43" s="114"/>
      <c r="I43" s="114"/>
      <c r="J43" s="114"/>
      <c r="K43" s="114"/>
      <c r="L43" s="114"/>
      <c r="M43" s="114"/>
      <c r="N43" s="114"/>
      <c r="O43" s="115"/>
    </row>
    <row r="44" spans="1:15" ht="17" thickBot="1">
      <c r="A44" s="53" t="s">
        <v>100</v>
      </c>
      <c r="B44" s="34" t="s">
        <v>101</v>
      </c>
      <c r="C44" s="119" t="s">
        <v>102</v>
      </c>
      <c r="D44" s="120"/>
      <c r="E44" s="120"/>
      <c r="F44" s="116"/>
      <c r="G44" s="116" t="s">
        <v>103</v>
      </c>
      <c r="H44" s="117"/>
      <c r="I44" s="117"/>
      <c r="J44" s="117"/>
      <c r="K44" s="117"/>
      <c r="L44" s="117"/>
      <c r="M44" s="117"/>
      <c r="N44" s="117"/>
      <c r="O44" s="118"/>
    </row>
  </sheetData>
  <mergeCells count="53">
    <mergeCell ref="G43:O43"/>
    <mergeCell ref="G44:O44"/>
    <mergeCell ref="G35:N35"/>
    <mergeCell ref="G36:O36"/>
    <mergeCell ref="G37:O37"/>
    <mergeCell ref="C38:O38"/>
    <mergeCell ref="C44:F44"/>
    <mergeCell ref="C42:F42"/>
    <mergeCell ref="C43:F43"/>
    <mergeCell ref="A2:B3"/>
    <mergeCell ref="A1:O1"/>
    <mergeCell ref="G42:O42"/>
    <mergeCell ref="G30:O30"/>
    <mergeCell ref="G31:O31"/>
    <mergeCell ref="G28:O28"/>
    <mergeCell ref="G25:O25"/>
    <mergeCell ref="G2:J2"/>
    <mergeCell ref="E4:O4"/>
    <mergeCell ref="F19:O19"/>
    <mergeCell ref="F18:O18"/>
    <mergeCell ref="G29:J29"/>
    <mergeCell ref="L29:O29"/>
    <mergeCell ref="C37:F37"/>
    <mergeCell ref="C32:F32"/>
    <mergeCell ref="C33:F33"/>
    <mergeCell ref="C23:O23"/>
    <mergeCell ref="C24:O24"/>
    <mergeCell ref="C34:O34"/>
    <mergeCell ref="C35:F35"/>
    <mergeCell ref="C36:F36"/>
    <mergeCell ref="G32:O32"/>
    <mergeCell ref="G33:O33"/>
    <mergeCell ref="C27:O27"/>
    <mergeCell ref="C31:F31"/>
    <mergeCell ref="C28:F28"/>
    <mergeCell ref="C29:F29"/>
    <mergeCell ref="C30:F30"/>
    <mergeCell ref="K2:O2"/>
    <mergeCell ref="C2:F2"/>
    <mergeCell ref="C39:O39"/>
    <mergeCell ref="C40:O40"/>
    <mergeCell ref="C41:O41"/>
    <mergeCell ref="C6:O6"/>
    <mergeCell ref="C7:O7"/>
    <mergeCell ref="C8:O8"/>
    <mergeCell ref="C9:O9"/>
    <mergeCell ref="C10:O10"/>
    <mergeCell ref="C13:O13"/>
    <mergeCell ref="C16:O16"/>
    <mergeCell ref="F15:O15"/>
    <mergeCell ref="C17:O17"/>
    <mergeCell ref="C25:F25"/>
    <mergeCell ref="C26:O26"/>
  </mergeCells>
  <pageMargins left="1.1023622047244095" right="0.51181102362204722" top="0.55118110236220474" bottom="0.3543307086614173" header="0.31496062992125984" footer="0.31496062992125984"/>
  <pageSetup paperSize="9" orientation="portrait" r:id="rId1"/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46952-6721-4C40-890F-E96020D9AA3E}">
  <sheetPr>
    <pageSetUpPr fitToPage="1"/>
  </sheetPr>
  <dimension ref="A1:O44"/>
  <sheetViews>
    <sheetView zoomScale="70" zoomScaleNormal="7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U28" sqref="U28"/>
    </sheetView>
  </sheetViews>
  <sheetFormatPr defaultRowHeight="14.5"/>
  <cols>
    <col min="1" max="1" width="58" customWidth="1"/>
    <col min="2" max="2" width="7.453125" customWidth="1"/>
    <col min="3" max="3" width="9.81640625" bestFit="1" customWidth="1"/>
    <col min="4" max="4" width="11.453125" customWidth="1"/>
    <col min="5" max="5" width="9.81640625" bestFit="1" customWidth="1"/>
    <col min="6" max="6" width="11.453125" customWidth="1"/>
    <col min="7" max="7" width="10.453125" hidden="1" customWidth="1"/>
    <col min="8" max="8" width="11.1796875" bestFit="1" customWidth="1"/>
    <col min="9" max="9" width="10.453125" bestFit="1" customWidth="1"/>
    <col min="10" max="10" width="14.453125" bestFit="1" customWidth="1"/>
    <col min="11" max="13" width="10.81640625" bestFit="1" customWidth="1"/>
    <col min="14" max="14" width="10.26953125" bestFit="1" customWidth="1"/>
    <col min="15" max="15" width="14.453125" bestFit="1" customWidth="1"/>
  </cols>
  <sheetData>
    <row r="1" spans="1:15" ht="33.75" customHeight="1" thickBot="1">
      <c r="A1" s="105" t="s">
        <v>104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</row>
    <row r="2" spans="1:15" ht="17" thickBot="1">
      <c r="A2" s="101"/>
      <c r="B2" s="102"/>
      <c r="C2" s="77" t="s">
        <v>15</v>
      </c>
      <c r="D2" s="78"/>
      <c r="E2" s="78"/>
      <c r="F2" s="79"/>
      <c r="G2" s="133" t="s">
        <v>16</v>
      </c>
      <c r="H2" s="134"/>
      <c r="I2" s="134"/>
      <c r="J2" s="135"/>
      <c r="K2" s="77" t="s">
        <v>17</v>
      </c>
      <c r="L2" s="78"/>
      <c r="M2" s="78"/>
      <c r="N2" s="78"/>
      <c r="O2" s="79"/>
    </row>
    <row r="3" spans="1:15" ht="17" thickBot="1">
      <c r="A3" s="103"/>
      <c r="B3" s="104"/>
      <c r="C3" s="27" t="s">
        <v>18</v>
      </c>
      <c r="D3" s="27" t="s">
        <v>18</v>
      </c>
      <c r="E3" s="27" t="s">
        <v>19</v>
      </c>
      <c r="F3" s="27" t="s">
        <v>19</v>
      </c>
      <c r="G3" s="26" t="s">
        <v>3</v>
      </c>
      <c r="H3" s="27" t="s">
        <v>20</v>
      </c>
      <c r="I3" s="27" t="s">
        <v>21</v>
      </c>
      <c r="J3" s="28" t="s">
        <v>105</v>
      </c>
      <c r="K3" s="26" t="s">
        <v>18</v>
      </c>
      <c r="L3" s="26" t="s">
        <v>19</v>
      </c>
      <c r="M3" s="27" t="s">
        <v>20</v>
      </c>
      <c r="N3" s="27" t="s">
        <v>21</v>
      </c>
      <c r="O3" s="28" t="s">
        <v>105</v>
      </c>
    </row>
    <row r="4" spans="1:15" ht="16.5">
      <c r="A4" s="39" t="s">
        <v>106</v>
      </c>
      <c r="B4" s="37"/>
      <c r="C4" s="35"/>
      <c r="D4" s="35"/>
      <c r="E4" s="136"/>
      <c r="F4" s="137"/>
      <c r="G4" s="137"/>
      <c r="H4" s="137"/>
      <c r="I4" s="137"/>
      <c r="J4" s="137"/>
      <c r="K4" s="137"/>
      <c r="L4" s="137"/>
      <c r="M4" s="137"/>
      <c r="N4" s="137"/>
      <c r="O4" s="138"/>
    </row>
    <row r="5" spans="1:15" ht="16.5">
      <c r="A5" s="56" t="s">
        <v>107</v>
      </c>
      <c r="B5" s="38"/>
      <c r="C5" s="64" t="s">
        <v>25</v>
      </c>
      <c r="D5" s="55" t="s">
        <v>26</v>
      </c>
      <c r="E5" s="64" t="s">
        <v>25</v>
      </c>
      <c r="F5" s="55" t="s">
        <v>26</v>
      </c>
      <c r="G5" s="55" t="s">
        <v>26</v>
      </c>
      <c r="H5" s="55" t="s">
        <v>26</v>
      </c>
      <c r="I5" s="55" t="s">
        <v>26</v>
      </c>
      <c r="J5" s="55" t="s">
        <v>26</v>
      </c>
      <c r="K5" s="55" t="s">
        <v>26</v>
      </c>
      <c r="L5" s="55" t="s">
        <v>26</v>
      </c>
      <c r="M5" s="55" t="s">
        <v>26</v>
      </c>
      <c r="N5" s="55" t="s">
        <v>26</v>
      </c>
      <c r="O5" s="67" t="s">
        <v>26</v>
      </c>
    </row>
    <row r="6" spans="1:15" ht="16.5">
      <c r="A6" s="29" t="s">
        <v>27</v>
      </c>
      <c r="B6" s="33"/>
      <c r="C6" s="121" t="s">
        <v>108</v>
      </c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3"/>
    </row>
    <row r="7" spans="1:15" ht="16.5">
      <c r="A7" s="29" t="s">
        <v>109</v>
      </c>
      <c r="B7" s="38"/>
      <c r="C7" s="124" t="s">
        <v>30</v>
      </c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6"/>
    </row>
    <row r="8" spans="1:15" ht="16.5">
      <c r="A8" s="29" t="s">
        <v>110</v>
      </c>
      <c r="B8" s="33"/>
      <c r="C8" s="96" t="s">
        <v>32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8"/>
    </row>
    <row r="9" spans="1:15" ht="16.5">
      <c r="A9" s="41" t="s">
        <v>111</v>
      </c>
      <c r="B9" s="33"/>
      <c r="C9" s="89" t="s">
        <v>34</v>
      </c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</row>
    <row r="10" spans="1:15" ht="16.5">
      <c r="A10" s="42" t="s">
        <v>112</v>
      </c>
      <c r="B10" s="33"/>
      <c r="C10" s="89" t="s">
        <v>113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1"/>
    </row>
    <row r="11" spans="1:15" ht="16.5">
      <c r="A11" s="42" t="s">
        <v>114</v>
      </c>
      <c r="B11" s="33"/>
      <c r="C11" s="64">
        <v>8.5</v>
      </c>
      <c r="D11" s="55">
        <v>8.6</v>
      </c>
      <c r="E11" s="64">
        <v>8.8000000000000007</v>
      </c>
      <c r="F11" s="55">
        <v>9</v>
      </c>
      <c r="G11" s="55"/>
      <c r="H11" s="55">
        <v>8.9</v>
      </c>
      <c r="I11" s="55">
        <v>8.9</v>
      </c>
      <c r="J11" s="55">
        <v>8.9</v>
      </c>
      <c r="K11" s="55">
        <v>8.6</v>
      </c>
      <c r="L11" s="55">
        <v>9</v>
      </c>
      <c r="M11" s="55">
        <v>9</v>
      </c>
      <c r="N11" s="65">
        <v>9</v>
      </c>
      <c r="O11" s="66">
        <v>9</v>
      </c>
    </row>
    <row r="12" spans="1:15" ht="16.5">
      <c r="A12" s="42" t="s">
        <v>115</v>
      </c>
      <c r="B12" s="33"/>
      <c r="C12" s="64">
        <v>224</v>
      </c>
      <c r="D12" s="55">
        <v>226</v>
      </c>
      <c r="E12" s="64">
        <v>231</v>
      </c>
      <c r="F12" s="55">
        <v>235</v>
      </c>
      <c r="G12" s="55"/>
      <c r="H12" s="55">
        <v>233</v>
      </c>
      <c r="I12" s="55">
        <v>234</v>
      </c>
      <c r="J12" s="55">
        <v>234</v>
      </c>
      <c r="K12" s="55">
        <v>226</v>
      </c>
      <c r="L12" s="55">
        <v>235</v>
      </c>
      <c r="M12" s="55">
        <v>235</v>
      </c>
      <c r="N12" s="55">
        <v>236</v>
      </c>
      <c r="O12" s="59">
        <v>236</v>
      </c>
    </row>
    <row r="13" spans="1:15" ht="16.5">
      <c r="A13" s="42"/>
      <c r="B13" s="33"/>
      <c r="C13" s="92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4"/>
    </row>
    <row r="14" spans="1:15" ht="16.5">
      <c r="A14" s="39" t="s">
        <v>116</v>
      </c>
      <c r="B14" s="32"/>
      <c r="C14" s="46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50"/>
    </row>
    <row r="15" spans="1:15" ht="16.5">
      <c r="A15" s="29" t="s">
        <v>117</v>
      </c>
      <c r="B15" s="29"/>
      <c r="C15" s="68">
        <v>3000</v>
      </c>
      <c r="D15" s="69">
        <v>3100</v>
      </c>
      <c r="E15" s="69">
        <v>3000</v>
      </c>
      <c r="F15" s="90">
        <v>3100</v>
      </c>
      <c r="G15" s="90"/>
      <c r="H15" s="90"/>
      <c r="I15" s="90"/>
      <c r="J15" s="90"/>
      <c r="K15" s="90"/>
      <c r="L15" s="90"/>
      <c r="M15" s="90"/>
      <c r="N15" s="90"/>
      <c r="O15" s="91"/>
    </row>
    <row r="16" spans="1:15" ht="16.5">
      <c r="A16" s="29" t="s">
        <v>118</v>
      </c>
      <c r="B16" s="29"/>
      <c r="C16" s="89" t="s">
        <v>42</v>
      </c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1"/>
    </row>
    <row r="17" spans="1:15" ht="16.5">
      <c r="A17" s="29" t="s">
        <v>119</v>
      </c>
      <c r="B17" s="29"/>
      <c r="C17" s="89">
        <v>750</v>
      </c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16.5">
      <c r="A18" s="29" t="s">
        <v>120</v>
      </c>
      <c r="B18" s="29"/>
      <c r="C18" s="64">
        <v>2500</v>
      </c>
      <c r="D18" s="69">
        <v>3500</v>
      </c>
      <c r="E18" s="68">
        <v>2500</v>
      </c>
      <c r="F18" s="112">
        <v>3500</v>
      </c>
      <c r="G18" s="90"/>
      <c r="H18" s="90"/>
      <c r="I18" s="90"/>
      <c r="J18" s="90"/>
      <c r="K18" s="90"/>
      <c r="L18" s="90"/>
      <c r="M18" s="90"/>
      <c r="N18" s="90"/>
      <c r="O18" s="91"/>
    </row>
    <row r="19" spans="1:15" ht="16.5">
      <c r="A19" s="29" t="s">
        <v>121</v>
      </c>
      <c r="B19" s="29"/>
      <c r="C19" s="64">
        <v>5500</v>
      </c>
      <c r="D19" s="69">
        <v>6000</v>
      </c>
      <c r="E19" s="64">
        <v>5500</v>
      </c>
      <c r="F19" s="112">
        <v>6000</v>
      </c>
      <c r="G19" s="90"/>
      <c r="H19" s="90"/>
      <c r="I19" s="90"/>
      <c r="J19" s="90"/>
      <c r="K19" s="90"/>
      <c r="L19" s="90"/>
      <c r="M19" s="90"/>
      <c r="N19" s="90"/>
      <c r="O19" s="91"/>
    </row>
    <row r="20" spans="1:15" ht="16.5">
      <c r="A20" s="29" t="s">
        <v>122</v>
      </c>
      <c r="B20" s="29"/>
      <c r="C20" s="64">
        <v>1830</v>
      </c>
      <c r="D20" s="69">
        <v>1910</v>
      </c>
      <c r="E20" s="64">
        <v>1860</v>
      </c>
      <c r="F20" s="55">
        <v>1940</v>
      </c>
      <c r="G20" s="71">
        <v>1995</v>
      </c>
      <c r="H20" s="69">
        <v>1995</v>
      </c>
      <c r="I20" s="55">
        <v>2015</v>
      </c>
      <c r="J20" s="69">
        <v>2020</v>
      </c>
      <c r="K20" s="55">
        <v>2020</v>
      </c>
      <c r="L20" s="55">
        <v>2050</v>
      </c>
      <c r="M20" s="55">
        <v>2035</v>
      </c>
      <c r="N20" s="55">
        <v>2055</v>
      </c>
      <c r="O20" s="75">
        <v>2060</v>
      </c>
    </row>
    <row r="21" spans="1:15" ht="16.5">
      <c r="A21" s="29" t="s">
        <v>123</v>
      </c>
      <c r="B21" s="29"/>
      <c r="C21" s="64" t="s">
        <v>48</v>
      </c>
      <c r="D21" s="69" t="s">
        <v>49</v>
      </c>
      <c r="E21" s="64" t="s">
        <v>50</v>
      </c>
      <c r="F21" s="55" t="s">
        <v>51</v>
      </c>
      <c r="G21" s="73" t="s">
        <v>52</v>
      </c>
      <c r="H21" s="69" t="s">
        <v>53</v>
      </c>
      <c r="I21" s="55" t="s">
        <v>54</v>
      </c>
      <c r="J21" s="69" t="s">
        <v>55</v>
      </c>
      <c r="K21" s="72" t="s">
        <v>56</v>
      </c>
      <c r="L21" s="72" t="s">
        <v>57</v>
      </c>
      <c r="M21" s="72" t="s">
        <v>58</v>
      </c>
      <c r="N21" s="72" t="s">
        <v>59</v>
      </c>
      <c r="O21" s="76" t="s">
        <v>60</v>
      </c>
    </row>
    <row r="22" spans="1:15" ht="16.5">
      <c r="A22" s="29" t="s">
        <v>124</v>
      </c>
      <c r="B22" s="29"/>
      <c r="C22" s="64">
        <f>$C$15-C20</f>
        <v>1170</v>
      </c>
      <c r="D22" s="64">
        <f>$D$15-D20</f>
        <v>1190</v>
      </c>
      <c r="E22" s="64">
        <f t="shared" ref="E22" si="0">$C$15-E20</f>
        <v>1140</v>
      </c>
      <c r="F22" s="64">
        <f>$F$15-F20</f>
        <v>1160</v>
      </c>
      <c r="G22" s="64">
        <f t="shared" ref="G22:O22" si="1">$F$15-G20</f>
        <v>1105</v>
      </c>
      <c r="H22" s="64">
        <f t="shared" si="1"/>
        <v>1105</v>
      </c>
      <c r="I22" s="64">
        <f t="shared" si="1"/>
        <v>1085</v>
      </c>
      <c r="J22" s="64">
        <f t="shared" si="1"/>
        <v>1080</v>
      </c>
      <c r="K22" s="64">
        <f t="shared" si="1"/>
        <v>1080</v>
      </c>
      <c r="L22" s="64">
        <f t="shared" si="1"/>
        <v>1050</v>
      </c>
      <c r="M22" s="64">
        <f t="shared" si="1"/>
        <v>1065</v>
      </c>
      <c r="N22" s="64">
        <f t="shared" si="1"/>
        <v>1045</v>
      </c>
      <c r="O22" s="64">
        <f t="shared" si="1"/>
        <v>1040</v>
      </c>
    </row>
    <row r="23" spans="1:15" ht="16.5">
      <c r="A23" s="29"/>
      <c r="B23" s="29"/>
      <c r="C23" s="139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1"/>
    </row>
    <row r="24" spans="1:15" ht="16.5">
      <c r="A24" s="32" t="s">
        <v>125</v>
      </c>
      <c r="B24" s="32"/>
      <c r="C24" s="142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4"/>
    </row>
    <row r="25" spans="1:15" ht="16.5">
      <c r="A25" s="29" t="s">
        <v>126</v>
      </c>
      <c r="B25" s="33" t="s">
        <v>64</v>
      </c>
      <c r="C25" s="127">
        <v>5320</v>
      </c>
      <c r="D25" s="128"/>
      <c r="E25" s="128"/>
      <c r="F25" s="130"/>
      <c r="G25" s="130">
        <v>5280</v>
      </c>
      <c r="H25" s="131"/>
      <c r="I25" s="131"/>
      <c r="J25" s="131"/>
      <c r="K25" s="131"/>
      <c r="L25" s="131"/>
      <c r="M25" s="131"/>
      <c r="N25" s="131"/>
      <c r="O25" s="132"/>
    </row>
    <row r="26" spans="1:15" ht="16.5">
      <c r="A26" s="29" t="s">
        <v>127</v>
      </c>
      <c r="B26" s="33" t="s">
        <v>66</v>
      </c>
      <c r="C26" s="127">
        <v>3125</v>
      </c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9"/>
    </row>
    <row r="27" spans="1:15" ht="16.5">
      <c r="A27" s="29" t="s">
        <v>128</v>
      </c>
      <c r="B27" s="33" t="s">
        <v>68</v>
      </c>
      <c r="C27" s="127">
        <v>905</v>
      </c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9"/>
    </row>
    <row r="28" spans="1:15" ht="16.5">
      <c r="A28" s="29" t="s">
        <v>129</v>
      </c>
      <c r="B28" s="33" t="s">
        <v>70</v>
      </c>
      <c r="C28" s="127">
        <v>1290</v>
      </c>
      <c r="D28" s="128"/>
      <c r="E28" s="128"/>
      <c r="F28" s="130"/>
      <c r="G28" s="130">
        <v>1250</v>
      </c>
      <c r="H28" s="131"/>
      <c r="I28" s="131"/>
      <c r="J28" s="131"/>
      <c r="K28" s="131"/>
      <c r="L28" s="131"/>
      <c r="M28" s="131"/>
      <c r="N28" s="131"/>
      <c r="O28" s="132"/>
    </row>
    <row r="29" spans="1:15" ht="16.5">
      <c r="A29" s="29" t="s">
        <v>130</v>
      </c>
      <c r="B29" s="33" t="s">
        <v>72</v>
      </c>
      <c r="C29" s="127">
        <v>2330</v>
      </c>
      <c r="D29" s="128"/>
      <c r="E29" s="128"/>
      <c r="F29" s="130"/>
      <c r="G29" s="130">
        <v>1805</v>
      </c>
      <c r="H29" s="131"/>
      <c r="I29" s="131"/>
      <c r="J29" s="131"/>
      <c r="K29" s="62"/>
      <c r="L29" s="131">
        <v>1495</v>
      </c>
      <c r="M29" s="131"/>
      <c r="N29" s="131"/>
      <c r="O29" s="132"/>
    </row>
    <row r="30" spans="1:15" ht="16.5">
      <c r="A30" s="29" t="s">
        <v>131</v>
      </c>
      <c r="B30" s="33" t="s">
        <v>74</v>
      </c>
      <c r="C30" s="127">
        <v>1810</v>
      </c>
      <c r="D30" s="128"/>
      <c r="E30" s="128"/>
      <c r="F30" s="130"/>
      <c r="G30" s="130">
        <v>1870</v>
      </c>
      <c r="H30" s="131"/>
      <c r="I30" s="131"/>
      <c r="J30" s="131"/>
      <c r="K30" s="131"/>
      <c r="L30" s="131"/>
      <c r="M30" s="131"/>
      <c r="N30" s="131"/>
      <c r="O30" s="132"/>
    </row>
    <row r="31" spans="1:15" ht="16.5">
      <c r="A31" s="29" t="s">
        <v>132</v>
      </c>
      <c r="B31" s="33" t="s">
        <v>76</v>
      </c>
      <c r="C31" s="127">
        <v>1555</v>
      </c>
      <c r="D31" s="128"/>
      <c r="E31" s="128"/>
      <c r="F31" s="130"/>
      <c r="G31" s="130">
        <v>1570</v>
      </c>
      <c r="H31" s="131"/>
      <c r="I31" s="131"/>
      <c r="J31" s="131"/>
      <c r="K31" s="131"/>
      <c r="L31" s="131"/>
      <c r="M31" s="131"/>
      <c r="N31" s="131"/>
      <c r="O31" s="132"/>
    </row>
    <row r="32" spans="1:15" ht="16.5">
      <c r="A32" s="29" t="s">
        <v>133</v>
      </c>
      <c r="B32" s="33" t="s">
        <v>78</v>
      </c>
      <c r="C32" s="127">
        <v>1555</v>
      </c>
      <c r="D32" s="128"/>
      <c r="E32" s="128"/>
      <c r="F32" s="130"/>
      <c r="G32" s="130">
        <v>1570</v>
      </c>
      <c r="H32" s="131"/>
      <c r="I32" s="131"/>
      <c r="J32" s="131"/>
      <c r="K32" s="131"/>
      <c r="L32" s="131"/>
      <c r="M32" s="131"/>
      <c r="N32" s="131"/>
      <c r="O32" s="132"/>
    </row>
    <row r="33" spans="1:15" ht="16.5">
      <c r="A33" s="29" t="s">
        <v>134</v>
      </c>
      <c r="B33" s="33" t="s">
        <v>80</v>
      </c>
      <c r="C33" s="127">
        <v>1590</v>
      </c>
      <c r="D33" s="128"/>
      <c r="E33" s="128"/>
      <c r="F33" s="130"/>
      <c r="G33" s="130">
        <v>1530</v>
      </c>
      <c r="H33" s="131"/>
      <c r="I33" s="131"/>
      <c r="J33" s="131"/>
      <c r="K33" s="131"/>
      <c r="L33" s="131"/>
      <c r="M33" s="131"/>
      <c r="N33" s="131"/>
      <c r="O33" s="132"/>
    </row>
    <row r="34" spans="1:15" ht="16.5">
      <c r="A34" s="29" t="s">
        <v>135</v>
      </c>
      <c r="B34" s="33" t="s">
        <v>82</v>
      </c>
      <c r="C34" s="127">
        <v>1122</v>
      </c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9"/>
    </row>
    <row r="35" spans="1:15" ht="16.5">
      <c r="A35" s="29" t="s">
        <v>136</v>
      </c>
      <c r="B35" s="33" t="s">
        <v>84</v>
      </c>
      <c r="C35" s="127">
        <v>1770</v>
      </c>
      <c r="D35" s="128"/>
      <c r="E35" s="128"/>
      <c r="F35" s="130"/>
      <c r="G35" s="131">
        <v>1790</v>
      </c>
      <c r="H35" s="131"/>
      <c r="I35" s="131"/>
      <c r="J35" s="131"/>
      <c r="K35" s="131"/>
      <c r="L35" s="131"/>
      <c r="M35" s="131"/>
      <c r="N35" s="131"/>
      <c r="O35" s="63">
        <v>1810</v>
      </c>
    </row>
    <row r="36" spans="1:15" ht="16.5">
      <c r="A36" s="29" t="s">
        <v>137</v>
      </c>
      <c r="B36" s="33" t="s">
        <v>86</v>
      </c>
      <c r="C36" s="127">
        <v>220</v>
      </c>
      <c r="D36" s="128"/>
      <c r="E36" s="128"/>
      <c r="F36" s="130"/>
      <c r="G36" s="131">
        <v>240</v>
      </c>
      <c r="H36" s="131"/>
      <c r="I36" s="131"/>
      <c r="J36" s="131"/>
      <c r="K36" s="131"/>
      <c r="L36" s="131"/>
      <c r="M36" s="131"/>
      <c r="N36" s="131"/>
      <c r="O36" s="132"/>
    </row>
    <row r="37" spans="1:15" ht="16.5">
      <c r="A37" s="29" t="s">
        <v>138</v>
      </c>
      <c r="B37" s="33" t="s">
        <v>88</v>
      </c>
      <c r="C37" s="127">
        <v>465</v>
      </c>
      <c r="D37" s="128"/>
      <c r="E37" s="128"/>
      <c r="F37" s="130"/>
      <c r="G37" s="131">
        <v>490</v>
      </c>
      <c r="H37" s="131"/>
      <c r="I37" s="131"/>
      <c r="J37" s="131"/>
      <c r="K37" s="131"/>
      <c r="L37" s="131"/>
      <c r="M37" s="131"/>
      <c r="N37" s="131"/>
      <c r="O37" s="132"/>
    </row>
    <row r="38" spans="1:15" ht="16.5">
      <c r="A38" s="29"/>
      <c r="B38" s="33"/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4"/>
    </row>
    <row r="39" spans="1:15" ht="16.5">
      <c r="A39" s="32" t="s">
        <v>139</v>
      </c>
      <c r="B39" s="33"/>
      <c r="C39" s="80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2"/>
    </row>
    <row r="40" spans="1:15" ht="16.5">
      <c r="A40" s="29" t="s">
        <v>140</v>
      </c>
      <c r="B40" s="33"/>
      <c r="C40" s="83">
        <v>12.5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5"/>
    </row>
    <row r="41" spans="1:15" ht="16.5">
      <c r="A41" s="29" t="s">
        <v>141</v>
      </c>
      <c r="B41" s="33"/>
      <c r="C41" s="86">
        <v>13</v>
      </c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8"/>
    </row>
    <row r="42" spans="1:15" ht="16.5">
      <c r="A42" s="29" t="s">
        <v>142</v>
      </c>
      <c r="B42" s="33" t="s">
        <v>93</v>
      </c>
      <c r="C42" s="83" t="s">
        <v>94</v>
      </c>
      <c r="D42" s="84"/>
      <c r="E42" s="84"/>
      <c r="F42" s="95"/>
      <c r="G42" s="95" t="s">
        <v>95</v>
      </c>
      <c r="H42" s="99"/>
      <c r="I42" s="99"/>
      <c r="J42" s="99"/>
      <c r="K42" s="99"/>
      <c r="L42" s="99"/>
      <c r="M42" s="99"/>
      <c r="N42" s="99"/>
      <c r="O42" s="100"/>
    </row>
    <row r="43" spans="1:15" ht="16.5">
      <c r="A43" s="29" t="s">
        <v>143</v>
      </c>
      <c r="B43" s="33" t="s">
        <v>97</v>
      </c>
      <c r="C43" s="83" t="s">
        <v>98</v>
      </c>
      <c r="D43" s="84"/>
      <c r="E43" s="84"/>
      <c r="F43" s="95"/>
      <c r="G43" s="113" t="s">
        <v>99</v>
      </c>
      <c r="H43" s="114"/>
      <c r="I43" s="114"/>
      <c r="J43" s="114"/>
      <c r="K43" s="114"/>
      <c r="L43" s="114"/>
      <c r="M43" s="114"/>
      <c r="N43" s="114"/>
      <c r="O43" s="115"/>
    </row>
    <row r="44" spans="1:15" ht="17" thickBot="1">
      <c r="A44" s="40" t="s">
        <v>144</v>
      </c>
      <c r="B44" s="34" t="s">
        <v>101</v>
      </c>
      <c r="C44" s="119" t="s">
        <v>102</v>
      </c>
      <c r="D44" s="120"/>
      <c r="E44" s="120"/>
      <c r="F44" s="116"/>
      <c r="G44" s="116" t="s">
        <v>103</v>
      </c>
      <c r="H44" s="117"/>
      <c r="I44" s="117"/>
      <c r="J44" s="117"/>
      <c r="K44" s="117"/>
      <c r="L44" s="117"/>
      <c r="M44" s="117"/>
      <c r="N44" s="117"/>
      <c r="O44" s="118"/>
    </row>
  </sheetData>
  <mergeCells count="53">
    <mergeCell ref="A1:O1"/>
    <mergeCell ref="A2:B3"/>
    <mergeCell ref="G2:J2"/>
    <mergeCell ref="E4:O4"/>
    <mergeCell ref="G25:O25"/>
    <mergeCell ref="F18:O18"/>
    <mergeCell ref="F19:O19"/>
    <mergeCell ref="C25:F25"/>
    <mergeCell ref="C16:O16"/>
    <mergeCell ref="C17:O17"/>
    <mergeCell ref="C23:O23"/>
    <mergeCell ref="C24:O24"/>
    <mergeCell ref="C9:O9"/>
    <mergeCell ref="C10:O10"/>
    <mergeCell ref="C13:O13"/>
    <mergeCell ref="C2:F2"/>
    <mergeCell ref="C38:O38"/>
    <mergeCell ref="C39:O39"/>
    <mergeCell ref="G31:O31"/>
    <mergeCell ref="G32:O32"/>
    <mergeCell ref="G33:O33"/>
    <mergeCell ref="C34:O34"/>
    <mergeCell ref="C35:F35"/>
    <mergeCell ref="C36:F36"/>
    <mergeCell ref="C37:F37"/>
    <mergeCell ref="C31:F31"/>
    <mergeCell ref="G35:N35"/>
    <mergeCell ref="G36:O36"/>
    <mergeCell ref="G37:O37"/>
    <mergeCell ref="C32:F32"/>
    <mergeCell ref="C33:F33"/>
    <mergeCell ref="G42:O42"/>
    <mergeCell ref="G43:O43"/>
    <mergeCell ref="G44:O44"/>
    <mergeCell ref="C40:O40"/>
    <mergeCell ref="C41:O41"/>
    <mergeCell ref="C42:F42"/>
    <mergeCell ref="C43:F43"/>
    <mergeCell ref="C44:F44"/>
    <mergeCell ref="C26:O26"/>
    <mergeCell ref="C27:O27"/>
    <mergeCell ref="C28:F28"/>
    <mergeCell ref="C29:F29"/>
    <mergeCell ref="C30:F30"/>
    <mergeCell ref="G29:J29"/>
    <mergeCell ref="L29:O29"/>
    <mergeCell ref="G30:O30"/>
    <mergeCell ref="G28:O28"/>
    <mergeCell ref="K2:O2"/>
    <mergeCell ref="C6:O6"/>
    <mergeCell ref="C7:O7"/>
    <mergeCell ref="C8:O8"/>
    <mergeCell ref="F15:O15"/>
  </mergeCells>
  <pageMargins left="1.1023622047244095" right="0.70866141732283461" top="0.74803149606299213" bottom="0.74803149606299213" header="0.31496062992125984" footer="0.31496062992125984"/>
  <pageSetup paperSize="9" orientation="portrait" r:id="rId1"/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aa281b-53ac-4aba-a9d9-c5883b7227d2" xsi:nil="true"/>
    <lcf76f155ced4ddcb4097134ff3c332f xmlns="8dd8cd67-c492-4d1c-bfd0-2af8e1725de7">
      <Terms xmlns="http://schemas.microsoft.com/office/infopath/2007/PartnerControls"/>
    </lcf76f155ced4ddcb4097134ff3c332f>
    <Quarter xmlns="8dd8cd67-c492-4d1c-bfd0-2af8e1725de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97B3C3FE6A994C855307E3DDFD21AA" ma:contentTypeVersion="6" ma:contentTypeDescription="Create a new document." ma:contentTypeScope="" ma:versionID="72fdf34e266d3b6c081325dad91ad912">
  <xsd:schema xmlns:xsd="http://www.w3.org/2001/XMLSchema" xmlns:xs="http://www.w3.org/2001/XMLSchema" xmlns:p="http://schemas.microsoft.com/office/2006/metadata/properties" xmlns:ns2="32cd367d-daa9-41c4-8562-7086c6b05a1f" xmlns:ns3="c9fe798e-b14d-445b-8190-b4771c6e6c81" xmlns:ns4="8dd8cd67-c492-4d1c-bfd0-2af8e1725de7" xmlns:ns5="d4aa281b-53ac-4aba-a9d9-c5883b7227d2" targetNamespace="http://schemas.microsoft.com/office/2006/metadata/properties" ma:root="true" ma:fieldsID="2f68a1c65f7b2c5979908e87ee03fa9d" ns2:_="" ns3:_="" ns4:_="" ns5:_="">
    <xsd:import namespace="32cd367d-daa9-41c4-8562-7086c6b05a1f"/>
    <xsd:import namespace="c9fe798e-b14d-445b-8190-b4771c6e6c81"/>
    <xsd:import namespace="8dd8cd67-c492-4d1c-bfd0-2af8e1725de7"/>
    <xsd:import namespace="d4aa281b-53ac-4aba-a9d9-c5883b7227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Quart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d367d-daa9-41c4-8562-7086c6b05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e798e-b14d-445b-8190-b4771c6e6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8cd67-c492-4d1c-bfd0-2af8e1725de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5da9c22-7670-4096-8b83-59bc4afc1e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Quarter" ma:index="24" nillable="true" ma:displayName="Quarter" ma:description="Validity of the pricing documents" ma:format="Dropdown" ma:internalName="Quart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26Q1"/>
                    <xsd:enumeration value="26Q2"/>
                    <xsd:enumeration value="26Q3"/>
                    <xsd:enumeration value="26Q4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aa281b-53ac-4aba-a9d9-c5883b7227d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09e8d40-bf7f-47ae-9ba3-8ff39e37051e}" ma:internalName="TaxCatchAll" ma:showField="CatchAllData" ma:web="d4aa281b-53ac-4aba-a9d9-c5883b7227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16C744-1792-4B53-A7A6-E2F2430CE4F9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c9fe798e-b14d-445b-8190-b4771c6e6c81"/>
    <ds:schemaRef ds:uri="http://purl.org/dc/terms/"/>
    <ds:schemaRef ds:uri="http://www.w3.org/XML/1998/namespace"/>
    <ds:schemaRef ds:uri="http://schemas.openxmlformats.org/package/2006/metadata/core-properties"/>
    <ds:schemaRef ds:uri="32cd367d-daa9-41c4-8562-7086c6b05a1f"/>
    <ds:schemaRef ds:uri="http://schemas.microsoft.com/office/infopath/2007/PartnerControls"/>
    <ds:schemaRef ds:uri="d4aa281b-53ac-4aba-a9d9-c5883b7227d2"/>
    <ds:schemaRef ds:uri="8dd8cd67-c492-4d1c-bfd0-2af8e1725de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9F09F91-4AE7-44EE-BBF4-B7A769CBF2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33CA29-658A-46DE-B431-C4FA0C0D11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d367d-daa9-41c4-8562-7086c6b05a1f"/>
    <ds:schemaRef ds:uri="c9fe798e-b14d-445b-8190-b4771c6e6c81"/>
    <ds:schemaRef ds:uri="8dd8cd67-c492-4d1c-bfd0-2af8e1725de7"/>
    <ds:schemaRef ds:uri="d4aa281b-53ac-4aba-a9d9-c5883b7227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Colors and rims</vt:lpstr>
      <vt:lpstr>Technical specs NL</vt:lpstr>
      <vt:lpstr>Technical specs FR</vt:lpstr>
    </vt:vector>
  </TitlesOfParts>
  <Manager/>
  <Company>Astara Western Europe NV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VAN GEIT</dc:creator>
  <cp:keywords/>
  <dc:description/>
  <cp:lastModifiedBy>Luc Decraemere</cp:lastModifiedBy>
  <cp:revision/>
  <dcterms:created xsi:type="dcterms:W3CDTF">2024-05-06T09:46:08Z</dcterms:created>
  <dcterms:modified xsi:type="dcterms:W3CDTF">2026-09-21T13:16:06Z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200d09-a923-4a1f-8b00-c41efa3f8656_Enabled">
    <vt:lpwstr>true</vt:lpwstr>
  </property>
  <property fmtid="{D5CDD505-2E9C-101B-9397-08002B2CF9AE}" pid="3" name="MSIP_Label_08200d09-a923-4a1f-8b00-c41efa3f8656_SetDate">
    <vt:lpwstr>2024-05-06T13:15:39Z</vt:lpwstr>
  </property>
  <property fmtid="{D5CDD505-2E9C-101B-9397-08002B2CF9AE}" pid="4" name="MSIP_Label_08200d09-a923-4a1f-8b00-c41efa3f8656_Method">
    <vt:lpwstr>Standard</vt:lpwstr>
  </property>
  <property fmtid="{D5CDD505-2E9C-101B-9397-08002B2CF9AE}" pid="5" name="MSIP_Label_08200d09-a923-4a1f-8b00-c41efa3f8656_Name">
    <vt:lpwstr>Public</vt:lpwstr>
  </property>
  <property fmtid="{D5CDD505-2E9C-101B-9397-08002B2CF9AE}" pid="6" name="MSIP_Label_08200d09-a923-4a1f-8b00-c41efa3f8656_SiteId">
    <vt:lpwstr>3111cf5c-2436-4d6d-b9e9-a815d30986c8</vt:lpwstr>
  </property>
  <property fmtid="{D5CDD505-2E9C-101B-9397-08002B2CF9AE}" pid="7" name="MSIP_Label_08200d09-a923-4a1f-8b00-c41efa3f8656_ActionId">
    <vt:lpwstr>f21f93c9-7594-45d0-b48a-2f47d727b804</vt:lpwstr>
  </property>
  <property fmtid="{D5CDD505-2E9C-101B-9397-08002B2CF9AE}" pid="8" name="MSIP_Label_08200d09-a923-4a1f-8b00-c41efa3f8656_ContentBits">
    <vt:lpwstr>0</vt:lpwstr>
  </property>
  <property fmtid="{D5CDD505-2E9C-101B-9397-08002B2CF9AE}" pid="9" name="ContentTypeId">
    <vt:lpwstr>0x0101008097B3C3FE6A994C855307E3DDFD21AA</vt:lpwstr>
  </property>
  <property fmtid="{D5CDD505-2E9C-101B-9397-08002B2CF9AE}" pid="10" name="MediaServiceImageTags">
    <vt:lpwstr/>
  </property>
  <property fmtid="{D5CDD505-2E9C-101B-9397-08002B2CF9AE}" pid="11" name="Order">
    <vt:r8>234100</vt:r8>
  </property>
</Properties>
</file>